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9"/>
  <workbookPr defaultThemeVersion="124226"/>
  <mc:AlternateContent xmlns:mc="http://schemas.openxmlformats.org/markup-compatibility/2006">
    <mc:Choice Requires="x15">
      <x15ac:absPath xmlns:x15ac="http://schemas.microsoft.com/office/spreadsheetml/2010/11/ac" url="\\lgw-fs01\共有ファイル\財政\02_契約管財係\【≪ここ≫】Ｈ29契約管財事務文書整理作業中\01　入札契約関係事務\02　契約\150 総合評価落札方式\"/>
    </mc:Choice>
  </mc:AlternateContent>
  <xr:revisionPtr revIDLastSave="0" documentId="13_ncr:1_{27246D46-C951-42EF-B2E7-4315E8F62939}" xr6:coauthVersionLast="36" xr6:coauthVersionMax="36" xr10:uidLastSave="{00000000-0000-0000-0000-000000000000}"/>
  <bookViews>
    <workbookView xWindow="0" yWindow="0" windowWidth="38400" windowHeight="17160" tabRatio="745" xr2:uid="{00000000-000D-0000-FFFF-FFFF00000000}"/>
  </bookViews>
  <sheets>
    <sheet name="ＪＶ（県外＋県内２）（基本型Ⅱ）" sheetId="12" r:id="rId1"/>
  </sheets>
  <definedNames>
    <definedName name="_xlnm.Print_Area" localSheetId="0">'ＪＶ（県外＋県内２）（基本型Ⅱ）'!$A$1:$H$136</definedName>
    <definedName name="Z_7545E9B7_0DC8_43A2_A157_09078A1F399D_.wvu.Cols" localSheetId="0" hidden="1">'ＪＶ（県外＋県内２）（基本型Ⅱ）'!#REF!</definedName>
    <definedName name="Z_7545E9B7_0DC8_43A2_A157_09078A1F399D_.wvu.PrintArea" localSheetId="0" hidden="1">'ＪＶ（県外＋県内２）（基本型Ⅱ）'!#REF!</definedName>
  </definedNames>
  <calcPr calcId="191029" refMode="R1C1" concurrentManualCount="2"/>
</workbook>
</file>

<file path=xl/calcChain.xml><?xml version="1.0" encoding="utf-8"?>
<calcChain xmlns="http://schemas.openxmlformats.org/spreadsheetml/2006/main">
  <c r="K140" i="12" l="1"/>
  <c r="L140" i="12"/>
  <c r="K141" i="12"/>
  <c r="L141" i="12"/>
  <c r="K142" i="12"/>
  <c r="L142" i="12"/>
  <c r="K143" i="12"/>
  <c r="L143" i="12"/>
  <c r="K144" i="12"/>
  <c r="L144" i="12"/>
  <c r="K145" i="12"/>
  <c r="L145" i="12"/>
  <c r="K146" i="12"/>
  <c r="L146" i="12"/>
  <c r="K147" i="12"/>
  <c r="L147" i="12"/>
  <c r="K148" i="12"/>
  <c r="L148" i="12"/>
  <c r="K149" i="12"/>
  <c r="L149" i="12"/>
  <c r="K150" i="12"/>
  <c r="L150" i="12"/>
  <c r="H45" i="12" l="1"/>
  <c r="H97" i="12" l="1"/>
  <c r="H100" i="12" s="1"/>
  <c r="H46" i="12" l="1"/>
  <c r="F56" i="12" l="1"/>
  <c r="F53" i="12"/>
  <c r="F74" i="12" l="1"/>
  <c r="F71" i="12"/>
  <c r="H98" i="12" l="1"/>
  <c r="H99" i="12" s="1"/>
  <c r="F95" i="12"/>
  <c r="F92" i="12"/>
  <c r="F86" i="12"/>
  <c r="F85" i="12"/>
  <c r="F84" i="12"/>
  <c r="F81" i="12"/>
  <c r="F78" i="12"/>
  <c r="H47" i="12"/>
  <c r="H76" i="12" s="1"/>
  <c r="F25" i="12"/>
  <c r="F15" i="12"/>
  <c r="F14" i="12"/>
  <c r="F13" i="12"/>
</calcChain>
</file>

<file path=xl/sharedStrings.xml><?xml version="1.0" encoding="utf-8"?>
<sst xmlns="http://schemas.openxmlformats.org/spreadsheetml/2006/main" count="190" uniqueCount="155">
  <si>
    <t>※配点は【満点×（工事成績評定点－73点）÷10】により計算し、小数第３位を四捨五入し、小数第２位止めとする。</t>
    <phoneticPr fontId="7"/>
  </si>
  <si>
    <t>配点（技術者）</t>
    <rPh sb="0" eb="2">
      <t>ハイテン</t>
    </rPh>
    <rPh sb="3" eb="6">
      <t>ギジュツシャ</t>
    </rPh>
    <phoneticPr fontId="7"/>
  </si>
  <si>
    <t>配点（企業）</t>
    <rPh sb="0" eb="2">
      <t>ハイテン</t>
    </rPh>
    <rPh sb="3" eb="5">
      <t>キギョウ</t>
    </rPh>
    <phoneticPr fontId="7"/>
  </si>
  <si>
    <t>工事成績評定点</t>
    <rPh sb="0" eb="2">
      <t>コウジ</t>
    </rPh>
    <rPh sb="2" eb="4">
      <t>セイセキ</t>
    </rPh>
    <rPh sb="4" eb="6">
      <t>ヒョウテイ</t>
    </rPh>
    <rPh sb="6" eb="7">
      <t>テン</t>
    </rPh>
    <phoneticPr fontId="7"/>
  </si>
  <si>
    <t>ここに、記載されていない語句の定義は、全て入札公告及び共通事項書による。</t>
    <rPh sb="4" eb="6">
      <t>キサイ</t>
    </rPh>
    <rPh sb="12" eb="14">
      <t>ゴク</t>
    </rPh>
    <rPh sb="15" eb="17">
      <t>テイギ</t>
    </rPh>
    <rPh sb="19" eb="20">
      <t>スベ</t>
    </rPh>
    <rPh sb="21" eb="25">
      <t>ニュウサツコウコク</t>
    </rPh>
    <rPh sb="25" eb="26">
      <t>オヨ</t>
    </rPh>
    <rPh sb="27" eb="32">
      <t>キョウツウジコウショ</t>
    </rPh>
    <phoneticPr fontId="7"/>
  </si>
  <si>
    <t>（※９）同種、異種：建設業法別表第一の上欄に掲げる建設工事の種類。</t>
    <rPh sb="10" eb="14">
      <t>ケンセツギョウホウ</t>
    </rPh>
    <rPh sb="14" eb="16">
      <t>ベツヒョウ</t>
    </rPh>
    <rPh sb="16" eb="18">
      <t>ダイイチ</t>
    </rPh>
    <rPh sb="19" eb="21">
      <t>ジョウラン</t>
    </rPh>
    <rPh sb="22" eb="23">
      <t>カカ</t>
    </rPh>
    <rPh sb="25" eb="29">
      <t>ケンセツコウジ</t>
    </rPh>
    <rPh sb="30" eb="32">
      <t>シュルイ</t>
    </rPh>
    <phoneticPr fontId="7"/>
  </si>
  <si>
    <t>（※２）熊本県内市町村：特別地方公共団体含む。</t>
    <rPh sb="4" eb="6">
      <t>クマモト</t>
    </rPh>
    <rPh sb="6" eb="8">
      <t>ケンナイ</t>
    </rPh>
    <rPh sb="8" eb="11">
      <t>シチョウソン</t>
    </rPh>
    <rPh sb="12" eb="14">
      <t>トクベツ</t>
    </rPh>
    <rPh sb="14" eb="16">
      <t>チホウ</t>
    </rPh>
    <rPh sb="16" eb="18">
      <t>コウキョウ</t>
    </rPh>
    <rPh sb="18" eb="20">
      <t>ダンタイ</t>
    </rPh>
    <rPh sb="20" eb="21">
      <t>フク</t>
    </rPh>
    <phoneticPr fontId="7"/>
  </si>
  <si>
    <t>　　語句の定義</t>
    <rPh sb="2" eb="4">
      <t>ゴク</t>
    </rPh>
    <rPh sb="5" eb="7">
      <t>テイギ</t>
    </rPh>
    <phoneticPr fontId="7"/>
  </si>
  <si>
    <t>合　　　計</t>
    <rPh sb="0" eb="1">
      <t>ゴウ</t>
    </rPh>
    <rPh sb="4" eb="5">
      <t>ケイ</t>
    </rPh>
    <phoneticPr fontId="7"/>
  </si>
  <si>
    <t>10点/小計点</t>
    <rPh sb="2" eb="3">
      <t>テン</t>
    </rPh>
    <rPh sb="4" eb="6">
      <t>ショウケイ</t>
    </rPh>
    <rPh sb="6" eb="7">
      <t>テン</t>
    </rPh>
    <phoneticPr fontId="7"/>
  </si>
  <si>
    <t>小計（技術者）</t>
    <rPh sb="0" eb="2">
      <t>ショウケイ</t>
    </rPh>
    <rPh sb="3" eb="6">
      <t>ギジュツシャ</t>
    </rPh>
    <phoneticPr fontId="7"/>
  </si>
  <si>
    <t>配置しない</t>
    <rPh sb="0" eb="2">
      <t>ハイチ</t>
    </rPh>
    <phoneticPr fontId="7"/>
  </si>
  <si>
    <t xml:space="preserve">
若手技術者の追加配置</t>
    <rPh sb="1" eb="3">
      <t>ワカテ</t>
    </rPh>
    <rPh sb="3" eb="6">
      <t>ギジュツシャ</t>
    </rPh>
    <rPh sb="7" eb="9">
      <t>ツイカ</t>
    </rPh>
    <rPh sb="9" eb="11">
      <t>ハイチ</t>
    </rPh>
    <phoneticPr fontId="7"/>
  </si>
  <si>
    <t>0～9ユニット（単位）</t>
    <phoneticPr fontId="7"/>
  </si>
  <si>
    <t>10～19ユニット（単位）</t>
    <rPh sb="10" eb="12">
      <t>タンイ</t>
    </rPh>
    <phoneticPr fontId="7"/>
  </si>
  <si>
    <t>上記に該当しない</t>
    <rPh sb="0" eb="2">
      <t>ジョウキ</t>
    </rPh>
    <rPh sb="3" eb="5">
      <t>ガイトウ</t>
    </rPh>
    <phoneticPr fontId="7"/>
  </si>
  <si>
    <t>指定資格未取得</t>
    <rPh sb="4" eb="5">
      <t>ミ</t>
    </rPh>
    <rPh sb="5" eb="7">
      <t>シュトク</t>
    </rPh>
    <phoneticPr fontId="7"/>
  </si>
  <si>
    <t>指定資格取得後5年未満</t>
    <phoneticPr fontId="7"/>
  </si>
  <si>
    <t>指定資格取得後5年以上</t>
    <phoneticPr fontId="7"/>
  </si>
  <si>
    <t>配置予定技術者の評価</t>
    <rPh sb="0" eb="2">
      <t>ハイチ</t>
    </rPh>
    <rPh sb="2" eb="4">
      <t>ヨテイ</t>
    </rPh>
    <rPh sb="4" eb="7">
      <t>ギジュツシャ</t>
    </rPh>
    <rPh sb="8" eb="10">
      <t>ヒョウカ</t>
    </rPh>
    <phoneticPr fontId="7"/>
  </si>
  <si>
    <t>上記に該当しない</t>
  </si>
  <si>
    <t>使用しない</t>
    <rPh sb="0" eb="2">
      <t>シヨウ</t>
    </rPh>
    <phoneticPr fontId="7"/>
  </si>
  <si>
    <t>使用する</t>
    <rPh sb="0" eb="2">
      <t>シヨウ</t>
    </rPh>
    <phoneticPr fontId="7"/>
  </si>
  <si>
    <t>74～82点</t>
    <rPh sb="5" eb="6">
      <t>テン</t>
    </rPh>
    <phoneticPr fontId="7"/>
  </si>
  <si>
    <t>企業の評価</t>
    <rPh sb="0" eb="2">
      <t>キギョウ</t>
    </rPh>
    <rPh sb="3" eb="5">
      <t>ヒョウカ</t>
    </rPh>
    <phoneticPr fontId="7"/>
  </si>
  <si>
    <t>　Ｅ評価</t>
    <rPh sb="2" eb="4">
      <t>ヒョウカ</t>
    </rPh>
    <phoneticPr fontId="7"/>
  </si>
  <si>
    <t>　Ｄ評価</t>
    <rPh sb="2" eb="4">
      <t>ヒョウカ</t>
    </rPh>
    <phoneticPr fontId="7"/>
  </si>
  <si>
    <t>　Ｃ評価</t>
    <rPh sb="2" eb="4">
      <t>ヒョウカ</t>
    </rPh>
    <phoneticPr fontId="7"/>
  </si>
  <si>
    <t>　Ｂ評価</t>
    <rPh sb="2" eb="4">
      <t>ヒョウカ</t>
    </rPh>
    <phoneticPr fontId="7"/>
  </si>
  <si>
    <t>　Ａ評価</t>
    <rPh sb="2" eb="4">
      <t>ヒョウカ</t>
    </rPh>
    <phoneticPr fontId="7"/>
  </si>
  <si>
    <t>施工計画</t>
    <rPh sb="0" eb="2">
      <t>セコウ</t>
    </rPh>
    <rPh sb="2" eb="4">
      <t>ケイカク</t>
    </rPh>
    <phoneticPr fontId="7"/>
  </si>
  <si>
    <t>得点</t>
    <rPh sb="0" eb="2">
      <t>トクテン</t>
    </rPh>
    <phoneticPr fontId="7"/>
  </si>
  <si>
    <t>配点</t>
    <rPh sb="0" eb="2">
      <t>ハイテン</t>
    </rPh>
    <phoneticPr fontId="7"/>
  </si>
  <si>
    <t>評価基準</t>
    <rPh sb="0" eb="2">
      <t>ヒョウカ</t>
    </rPh>
    <rPh sb="2" eb="4">
      <t>キジュン</t>
    </rPh>
    <phoneticPr fontId="7"/>
  </si>
  <si>
    <t>評価内容</t>
    <rPh sb="0" eb="2">
      <t>ヒョウカ</t>
    </rPh>
    <rPh sb="2" eb="4">
      <t>ナイヨウ</t>
    </rPh>
    <phoneticPr fontId="7"/>
  </si>
  <si>
    <t>評価項目</t>
    <rPh sb="0" eb="2">
      <t>ヒョウカ</t>
    </rPh>
    <rPh sb="2" eb="4">
      <t>コウモク</t>
    </rPh>
    <phoneticPr fontId="7"/>
  </si>
  <si>
    <t>（※１）国 ：独立行政法人、日本下水道事業団を含む。</t>
    <rPh sb="4" eb="5">
      <t>クニ</t>
    </rPh>
    <rPh sb="7" eb="13">
      <t>ドクリツギョウセイホウジン</t>
    </rPh>
    <rPh sb="14" eb="22">
      <t>ニホンゲスイドウジギョウダン</t>
    </rPh>
    <rPh sb="23" eb="24">
      <t>フク</t>
    </rPh>
    <phoneticPr fontId="7"/>
  </si>
  <si>
    <t>補正率</t>
    <rPh sb="0" eb="2">
      <t>ホセイ</t>
    </rPh>
    <rPh sb="2" eb="3">
      <t>リツ</t>
    </rPh>
    <phoneticPr fontId="7"/>
  </si>
  <si>
    <t>補正後の得点（技術者）</t>
    <rPh sb="0" eb="3">
      <t>ホセイゴ</t>
    </rPh>
    <rPh sb="4" eb="6">
      <t>トクテン</t>
    </rPh>
    <rPh sb="7" eb="10">
      <t>ギジュツシャ</t>
    </rPh>
    <phoneticPr fontId="7"/>
  </si>
  <si>
    <t xml:space="preserve">
・国又は熊本県発注工事は、１件につき１点。
・熊本県内市町村発注工事は、１件につき０．５点。</t>
    <rPh sb="3" eb="4">
      <t>マタ</t>
    </rPh>
    <phoneticPr fontId="7"/>
  </si>
  <si>
    <t>協定締結なし</t>
    <rPh sb="0" eb="2">
      <t>キョウテイ</t>
    </rPh>
    <rPh sb="2" eb="4">
      <t>テイケツ</t>
    </rPh>
    <phoneticPr fontId="7"/>
  </si>
  <si>
    <t>活動の実績なし</t>
    <rPh sb="0" eb="2">
      <t>カツドウ</t>
    </rPh>
    <rPh sb="3" eb="5">
      <t>ジッセキ</t>
    </rPh>
    <phoneticPr fontId="7"/>
  </si>
  <si>
    <t xml:space="preserve">
代表構成員の
配置予定技術者の資格</t>
    <rPh sb="1" eb="3">
      <t>ダイヒョウ</t>
    </rPh>
    <rPh sb="3" eb="6">
      <t>コウセイイン</t>
    </rPh>
    <phoneticPr fontId="7"/>
  </si>
  <si>
    <t xml:space="preserve">
代表構成員の
優良工事等表彰の技術者表彰の有無</t>
    <rPh sb="1" eb="3">
      <t>ダイヒョウ</t>
    </rPh>
    <rPh sb="3" eb="6">
      <t>コウセイイン</t>
    </rPh>
    <rPh sb="13" eb="15">
      <t>ヒョウショウ</t>
    </rPh>
    <phoneticPr fontId="7"/>
  </si>
  <si>
    <t xml:space="preserve">
代表構成員の
継続教育の取得状況</t>
    <rPh sb="1" eb="3">
      <t>ダイヒョウ</t>
    </rPh>
    <rPh sb="3" eb="6">
      <t>コウセイイン</t>
    </rPh>
    <rPh sb="8" eb="10">
      <t>ケイゾク</t>
    </rPh>
    <rPh sb="10" eb="12">
      <t>キョウイク</t>
    </rPh>
    <rPh sb="13" eb="15">
      <t>シュトク</t>
    </rPh>
    <rPh sb="15" eb="17">
      <t>ジョウキョウ</t>
    </rPh>
    <phoneticPr fontId="7"/>
  </si>
  <si>
    <t>受注件数０件</t>
    <rPh sb="0" eb="2">
      <t>ジュチュウ</t>
    </rPh>
    <rPh sb="2" eb="4">
      <t>ケンスウ</t>
    </rPh>
    <rPh sb="5" eb="6">
      <t>ケン</t>
    </rPh>
    <phoneticPr fontId="7"/>
  </si>
  <si>
    <t>受注件数１件</t>
    <rPh sb="0" eb="2">
      <t>ジュチュウ</t>
    </rPh>
    <rPh sb="2" eb="4">
      <t>ケンスウ</t>
    </rPh>
    <rPh sb="5" eb="6">
      <t>ケン</t>
    </rPh>
    <phoneticPr fontId="7"/>
  </si>
  <si>
    <t>受注件数２件以上</t>
    <rPh sb="0" eb="2">
      <t>ジュチュウ</t>
    </rPh>
    <rPh sb="2" eb="4">
      <t>ケンスウ</t>
    </rPh>
    <rPh sb="5" eb="6">
      <t>ケン</t>
    </rPh>
    <rPh sb="6" eb="8">
      <t>イジョウ</t>
    </rPh>
    <phoneticPr fontId="7"/>
  </si>
  <si>
    <t>活動の実績あり</t>
    <rPh sb="0" eb="2">
      <t>カツドウ</t>
    </rPh>
    <rPh sb="3" eb="5">
      <t>ジッセキ</t>
    </rPh>
    <phoneticPr fontId="7"/>
  </si>
  <si>
    <t>0.30点～2.70点</t>
  </si>
  <si>
    <t>【通常工事】</t>
    <rPh sb="1" eb="3">
      <t>ツウジョウ</t>
    </rPh>
    <rPh sb="3" eb="5">
      <t>コウジ</t>
    </rPh>
    <phoneticPr fontId="7"/>
  </si>
  <si>
    <t>加算点×補正率＝（小数第３位を四捨五入)</t>
    <rPh sb="0" eb="3">
      <t>カサンテン</t>
    </rPh>
    <rPh sb="4" eb="7">
      <t>ホセイリツ</t>
    </rPh>
    <rPh sb="9" eb="11">
      <t>ショウスウ</t>
    </rPh>
    <rPh sb="11" eb="12">
      <t>ダイ</t>
    </rPh>
    <rPh sb="13" eb="14">
      <t>イ</t>
    </rPh>
    <rPh sb="15" eb="19">
      <t>シシャゴニュウ</t>
    </rPh>
    <phoneticPr fontId="7"/>
  </si>
  <si>
    <t>加算点×補正率＝（小数第３位を四捨五入)</t>
    <rPh sb="0" eb="3">
      <t>カサンテン</t>
    </rPh>
    <rPh sb="4" eb="7">
      <t>ホセイリツ</t>
    </rPh>
    <rPh sb="11" eb="12">
      <t>ダイ</t>
    </rPh>
    <rPh sb="13" eb="14">
      <t>イ</t>
    </rPh>
    <rPh sb="15" eb="19">
      <t>シシャゴニュウ</t>
    </rPh>
    <phoneticPr fontId="7"/>
  </si>
  <si>
    <t>83点以上</t>
    <rPh sb="2" eb="5">
      <t>テンイジョウ</t>
    </rPh>
    <phoneticPr fontId="7"/>
  </si>
  <si>
    <t>小計（企業実績等）</t>
    <rPh sb="0" eb="2">
      <t>ショウケイ</t>
    </rPh>
    <rPh sb="3" eb="5">
      <t>キギョウ</t>
    </rPh>
    <rPh sb="5" eb="7">
      <t>ジッセキ</t>
    </rPh>
    <rPh sb="7" eb="8">
      <t>トウ</t>
    </rPh>
    <phoneticPr fontId="7"/>
  </si>
  <si>
    <t>補正後の得点
（企業実績等）</t>
    <rPh sb="0" eb="3">
      <t>ホセイゴ</t>
    </rPh>
    <rPh sb="4" eb="6">
      <t>トクテン</t>
    </rPh>
    <rPh sb="8" eb="10">
      <t>キギョウ</t>
    </rPh>
    <rPh sb="10" eb="12">
      <t>ジッセキ</t>
    </rPh>
    <rPh sb="12" eb="13">
      <t>トウ</t>
    </rPh>
    <phoneticPr fontId="7"/>
  </si>
  <si>
    <t>小計（企業）</t>
    <rPh sb="0" eb="2">
      <t>ショウケイ</t>
    </rPh>
    <rPh sb="3" eb="5">
      <t>キギョウ</t>
    </rPh>
    <phoneticPr fontId="7"/>
  </si>
  <si>
    <t>20ユニット（単位）以上</t>
    <rPh sb="7" eb="9">
      <t>タンイ</t>
    </rPh>
    <rPh sb="10" eb="12">
      <t>イジョウ</t>
    </rPh>
    <phoneticPr fontId="7"/>
  </si>
  <si>
    <t>83点以上</t>
    <rPh sb="2" eb="3">
      <t>テン</t>
    </rPh>
    <rPh sb="3" eb="5">
      <t>イジョウ</t>
    </rPh>
    <phoneticPr fontId="7"/>
  </si>
  <si>
    <t>73点以下</t>
    <rPh sb="2" eb="3">
      <t>テン</t>
    </rPh>
    <rPh sb="3" eb="5">
      <t>イカ</t>
    </rPh>
    <phoneticPr fontId="7"/>
  </si>
  <si>
    <r>
      <t>当該工事と</t>
    </r>
    <r>
      <rPr>
        <u/>
        <sz val="11"/>
        <color theme="1"/>
        <rFont val="ＭＳ Ｐゴシック"/>
        <family val="3"/>
        <charset val="128"/>
      </rPr>
      <t>同種（※９）</t>
    </r>
    <r>
      <rPr>
        <sz val="11"/>
        <color theme="1"/>
        <rFont val="ＭＳ Ｐゴシック"/>
        <family val="3"/>
        <charset val="128"/>
      </rPr>
      <t>の優良工事等表彰の実績あり</t>
    </r>
    <phoneticPr fontId="7"/>
  </si>
  <si>
    <r>
      <t>当該工事と</t>
    </r>
    <r>
      <rPr>
        <u/>
        <sz val="11"/>
        <color theme="1"/>
        <rFont val="ＭＳ Ｐゴシック"/>
        <family val="3"/>
        <charset val="128"/>
      </rPr>
      <t>異種（※９）</t>
    </r>
    <r>
      <rPr>
        <sz val="11"/>
        <color theme="1"/>
        <rFont val="ＭＳ Ｐゴシック"/>
        <family val="3"/>
        <charset val="128"/>
      </rPr>
      <t>の優良工事等表彰の実績あり</t>
    </r>
    <phoneticPr fontId="7"/>
  </si>
  <si>
    <r>
      <t>当該工事と</t>
    </r>
    <r>
      <rPr>
        <u/>
        <sz val="11"/>
        <color theme="1"/>
        <rFont val="ＭＳ Ｐゴシック"/>
        <family val="3"/>
        <charset val="128"/>
      </rPr>
      <t>同種（※９）</t>
    </r>
    <r>
      <rPr>
        <sz val="11"/>
        <color theme="1"/>
        <rFont val="ＭＳ Ｐゴシック"/>
        <family val="3"/>
        <charset val="128"/>
      </rPr>
      <t>の優良工事等技術者表彰
の実績あり</t>
    </r>
    <phoneticPr fontId="7"/>
  </si>
  <si>
    <r>
      <t>当該工事と</t>
    </r>
    <r>
      <rPr>
        <u/>
        <sz val="11"/>
        <color theme="1"/>
        <rFont val="ＭＳ Ｐゴシック"/>
        <family val="3"/>
        <charset val="128"/>
      </rPr>
      <t>異種（※９）</t>
    </r>
    <r>
      <rPr>
        <sz val="11"/>
        <color theme="1"/>
        <rFont val="ＭＳ Ｐゴシック"/>
        <family val="3"/>
        <charset val="128"/>
      </rPr>
      <t>の優良工事等技術者表彰
の実績あり</t>
    </r>
    <phoneticPr fontId="7"/>
  </si>
  <si>
    <t>自己採点
（応札者）</t>
    <rPh sb="0" eb="2">
      <t>ジコ</t>
    </rPh>
    <rPh sb="2" eb="4">
      <t>サイテン</t>
    </rPh>
    <rPh sb="6" eb="8">
      <t>オウサツ</t>
    </rPh>
    <rPh sb="8" eb="9">
      <t>シャ</t>
    </rPh>
    <phoneticPr fontId="7"/>
  </si>
  <si>
    <t>施工体制評価</t>
    <rPh sb="0" eb="2">
      <t>セコウ</t>
    </rPh>
    <rPh sb="2" eb="4">
      <t>タイセイ</t>
    </rPh>
    <rPh sb="4" eb="6">
      <t>ヒョウカ</t>
    </rPh>
    <phoneticPr fontId="7"/>
  </si>
  <si>
    <t>品質確保の実効性</t>
    <rPh sb="0" eb="2">
      <t>ヒンシツ</t>
    </rPh>
    <rPh sb="2" eb="4">
      <t>カクホ</t>
    </rPh>
    <rPh sb="5" eb="8">
      <t>ジッコウセイ</t>
    </rPh>
    <phoneticPr fontId="7"/>
  </si>
  <si>
    <t>工事の品質確保のための適切な施工体制が十分確保され、入札公告等に記載された要求要件をより確実に実現できると認められる場合</t>
    <rPh sb="0" eb="2">
      <t>コウジ</t>
    </rPh>
    <phoneticPr fontId="7"/>
  </si>
  <si>
    <t>工事の品質確保のための適切な施工体制が概ね確保され、入札公告等に記載された要求要件を 確実に実現できると認められる場合</t>
    <phoneticPr fontId="7"/>
  </si>
  <si>
    <t>その他</t>
    <rPh sb="2" eb="3">
      <t>タ</t>
    </rPh>
    <phoneticPr fontId="7"/>
  </si>
  <si>
    <t>施工体制確保の確実性</t>
    <rPh sb="0" eb="2">
      <t>セコウ</t>
    </rPh>
    <rPh sb="2" eb="4">
      <t>タイセイ</t>
    </rPh>
    <rPh sb="4" eb="6">
      <t>カクホ</t>
    </rPh>
    <rPh sb="7" eb="10">
      <t>カクジツセイ</t>
    </rPh>
    <phoneticPr fontId="7"/>
  </si>
  <si>
    <t>工事の品質確保のための施工体制のほか、必要な人員及び材料が確保されていることなどにより、適切な施工体制が十分確保され、入札公告等に記載された要求要件をより確実に実現できると認められる場合</t>
    <phoneticPr fontId="7"/>
  </si>
  <si>
    <t>工事の品質確保のための施工体制のほか、必要な人員及び材料が確保されていることなどにより、適切な施工体制が概ね確保され、入札公告等に記載された要求要件を確実に実現できると認められる場合</t>
    <rPh sb="52" eb="53">
      <t>オオム</t>
    </rPh>
    <phoneticPr fontId="7"/>
  </si>
  <si>
    <t>小計（施工体制）</t>
    <rPh sb="0" eb="2">
      <t>ショウケイ</t>
    </rPh>
    <rPh sb="3" eb="5">
      <t>セコウ</t>
    </rPh>
    <rPh sb="5" eb="7">
      <t>タイセイ</t>
    </rPh>
    <phoneticPr fontId="7"/>
  </si>
  <si>
    <t>施　工　体　制　評　価　点　合　計</t>
    <rPh sb="0" eb="1">
      <t>セ</t>
    </rPh>
    <rPh sb="2" eb="3">
      <t>コウ</t>
    </rPh>
    <rPh sb="4" eb="5">
      <t>カラダ</t>
    </rPh>
    <rPh sb="6" eb="7">
      <t>セイ</t>
    </rPh>
    <rPh sb="8" eb="9">
      <t>ヒョウ</t>
    </rPh>
    <rPh sb="10" eb="11">
      <t>アタイ</t>
    </rPh>
    <rPh sb="12" eb="13">
      <t>テン</t>
    </rPh>
    <rPh sb="14" eb="15">
      <t>ゴウ</t>
    </rPh>
    <rPh sb="16" eb="17">
      <t>ケイ</t>
    </rPh>
    <phoneticPr fontId="7"/>
  </si>
  <si>
    <t xml:space="preserve">
働き方改革への取り組み</t>
  </si>
  <si>
    <t>現場代理人として配置する</t>
    <rPh sb="0" eb="2">
      <t>ゲンバ</t>
    </rPh>
    <rPh sb="2" eb="5">
      <t>ダイリニン</t>
    </rPh>
    <rPh sb="8" eb="10">
      <t>ハイチ</t>
    </rPh>
    <phoneticPr fontId="7"/>
  </si>
  <si>
    <t>（※５）熊本県：熊本県土木部、農林水産部、教育庁施設課、企業局及び県警本部。</t>
    <rPh sb="21" eb="24">
      <t>キョウイクチョウ</t>
    </rPh>
    <rPh sb="24" eb="27">
      <t>シセツカ</t>
    </rPh>
    <rPh sb="28" eb="30">
      <t>キギョウ</t>
    </rPh>
    <rPh sb="30" eb="31">
      <t>キョク</t>
    </rPh>
    <rPh sb="31" eb="32">
      <t>オヨ</t>
    </rPh>
    <rPh sb="33" eb="35">
      <t>ケンケイ</t>
    </rPh>
    <rPh sb="35" eb="37">
      <t>ホンブ</t>
    </rPh>
    <phoneticPr fontId="7"/>
  </si>
  <si>
    <t>本工事で週休２日を実施する</t>
    <rPh sb="0" eb="3">
      <t>ホンコウジ</t>
    </rPh>
    <rPh sb="4" eb="6">
      <t>シュウキュウ</t>
    </rPh>
    <phoneticPr fontId="7"/>
  </si>
  <si>
    <t>全工種に従事する担当技術者として配置する</t>
    <rPh sb="0" eb="3">
      <t>ゼンコウシュ</t>
    </rPh>
    <rPh sb="4" eb="6">
      <t>ジュウジ</t>
    </rPh>
    <rPh sb="8" eb="10">
      <t>タントウ</t>
    </rPh>
    <rPh sb="10" eb="13">
      <t>ギジュツシャ</t>
    </rPh>
    <rPh sb="16" eb="18">
      <t>ハイチ</t>
    </rPh>
    <phoneticPr fontId="7"/>
  </si>
  <si>
    <t>受注件数１０件以上</t>
    <rPh sb="0" eb="2">
      <t>ジュチュウ</t>
    </rPh>
    <rPh sb="2" eb="4">
      <t>ケンスウ</t>
    </rPh>
    <rPh sb="6" eb="7">
      <t>ケン</t>
    </rPh>
    <rPh sb="7" eb="9">
      <t>イジョウ</t>
    </rPh>
    <phoneticPr fontId="7"/>
  </si>
  <si>
    <t>受注件数９件
～
受注件数１件</t>
    <rPh sb="0" eb="2">
      <t>ジュチュウ</t>
    </rPh>
    <rPh sb="2" eb="4">
      <t>ケンスウ</t>
    </rPh>
    <rPh sb="5" eb="6">
      <t>ケン</t>
    </rPh>
    <rPh sb="9" eb="11">
      <t>ジュチュウ</t>
    </rPh>
    <rPh sb="11" eb="13">
      <t>ケンスウ</t>
    </rPh>
    <rPh sb="14" eb="15">
      <t>ケン</t>
    </rPh>
    <phoneticPr fontId="7"/>
  </si>
  <si>
    <t>　Ｆ評価</t>
    <rPh sb="2" eb="4">
      <t>ヒョウカ</t>
    </rPh>
    <phoneticPr fontId="7"/>
  </si>
  <si>
    <t>　Ｇ評価</t>
    <rPh sb="2" eb="4">
      <t>ヒョウカ</t>
    </rPh>
    <phoneticPr fontId="7"/>
  </si>
  <si>
    <r>
      <t xml:space="preserve">
</t>
    </r>
    <r>
      <rPr>
        <b/>
        <sz val="11"/>
        <color theme="1"/>
        <rFont val="ＭＳ Ｐゴシック"/>
        <family val="3"/>
        <charset val="128"/>
      </rPr>
      <t>代表構成員</t>
    </r>
    <r>
      <rPr>
        <sz val="11"/>
        <color theme="1"/>
        <rFont val="ＭＳ Ｐゴシック"/>
        <family val="3"/>
        <charset val="128"/>
      </rPr>
      <t>の
同種工事の施工実績</t>
    </r>
    <rPh sb="1" eb="3">
      <t>ダイヒョウ</t>
    </rPh>
    <rPh sb="3" eb="6">
      <t>コウセイイン</t>
    </rPh>
    <rPh sb="8" eb="10">
      <t>ドウシュ</t>
    </rPh>
    <rPh sb="10" eb="12">
      <t>コウジ</t>
    </rPh>
    <phoneticPr fontId="7"/>
  </si>
  <si>
    <r>
      <t xml:space="preserve">
</t>
    </r>
    <r>
      <rPr>
        <b/>
        <sz val="11"/>
        <color theme="1"/>
        <rFont val="ＭＳ Ｐゴシック"/>
        <family val="3"/>
        <charset val="128"/>
      </rPr>
      <t>代表構成員</t>
    </r>
    <r>
      <rPr>
        <sz val="11"/>
        <color theme="1"/>
        <rFont val="ＭＳ Ｐゴシック"/>
        <family val="3"/>
        <charset val="128"/>
      </rPr>
      <t>の
当該工事と同一許可業種の
工事成績評定点の平均点</t>
    </r>
    <rPh sb="1" eb="3">
      <t>ダイヒョウ</t>
    </rPh>
    <rPh sb="3" eb="6">
      <t>コウセイイン</t>
    </rPh>
    <rPh sb="8" eb="10">
      <t>トウガイ</t>
    </rPh>
    <rPh sb="10" eb="12">
      <t>コウジ</t>
    </rPh>
    <rPh sb="13" eb="14">
      <t>ドウ</t>
    </rPh>
    <rPh sb="14" eb="15">
      <t>イツ</t>
    </rPh>
    <rPh sb="15" eb="17">
      <t>キョカ</t>
    </rPh>
    <rPh sb="17" eb="19">
      <t>ギョウシュ</t>
    </rPh>
    <phoneticPr fontId="7"/>
  </si>
  <si>
    <r>
      <t xml:space="preserve">
</t>
    </r>
    <r>
      <rPr>
        <b/>
        <sz val="11"/>
        <color theme="1"/>
        <rFont val="ＭＳ Ｐゴシック"/>
        <family val="3"/>
        <charset val="128"/>
      </rPr>
      <t>代表構成員</t>
    </r>
    <r>
      <rPr>
        <sz val="11"/>
        <color theme="1"/>
        <rFont val="ＭＳ Ｐゴシック"/>
        <family val="3"/>
        <charset val="128"/>
      </rPr>
      <t>の
優良工事等表彰の有無</t>
    </r>
    <rPh sb="1" eb="3">
      <t>ダイヒョウ</t>
    </rPh>
    <rPh sb="3" eb="6">
      <t>コウセイイン</t>
    </rPh>
    <phoneticPr fontId="7"/>
  </si>
  <si>
    <r>
      <t xml:space="preserve">
</t>
    </r>
    <r>
      <rPr>
        <b/>
        <sz val="11"/>
        <rFont val="ＭＳ Ｐゴシック"/>
        <family val="3"/>
        <charset val="128"/>
      </rPr>
      <t>構成員２又は３</t>
    </r>
    <r>
      <rPr>
        <sz val="11"/>
        <rFont val="ＭＳ Ｐゴシック"/>
        <family val="3"/>
        <charset val="128"/>
      </rPr>
      <t>の地域精通度</t>
    </r>
    <rPh sb="1" eb="4">
      <t>コウセイイン</t>
    </rPh>
    <rPh sb="5" eb="6">
      <t>マタ</t>
    </rPh>
    <phoneticPr fontId="7"/>
  </si>
  <si>
    <t>・　Ｇ評価　：評価した項目がない場合。文字数超過、様式違い、課題の取り違い。</t>
    <rPh sb="3" eb="5">
      <t>ヒョウカ</t>
    </rPh>
    <rPh sb="7" eb="9">
      <t>ヒョウカ</t>
    </rPh>
    <rPh sb="11" eb="13">
      <t>コウモク</t>
    </rPh>
    <rPh sb="16" eb="18">
      <t>バアイ</t>
    </rPh>
    <rPh sb="19" eb="22">
      <t>モジスウ</t>
    </rPh>
    <rPh sb="22" eb="24">
      <t>チョウカ</t>
    </rPh>
    <rPh sb="25" eb="27">
      <t>ヨウシキ</t>
    </rPh>
    <rPh sb="27" eb="28">
      <t>チガ</t>
    </rPh>
    <rPh sb="30" eb="32">
      <t>カダイ</t>
    </rPh>
    <rPh sb="33" eb="34">
      <t>ト</t>
    </rPh>
    <rPh sb="35" eb="36">
      <t>チガ</t>
    </rPh>
    <phoneticPr fontId="7"/>
  </si>
  <si>
    <t>・　Ｆ評価　：施工計画の①～⑥の評価項目に対して、１項目を評価した場合</t>
    <rPh sb="3" eb="5">
      <t>ヒョウカ</t>
    </rPh>
    <rPh sb="7" eb="9">
      <t>セコウ</t>
    </rPh>
    <rPh sb="9" eb="11">
      <t>ケイカク</t>
    </rPh>
    <rPh sb="16" eb="18">
      <t>ヒョウカ</t>
    </rPh>
    <rPh sb="18" eb="20">
      <t>コウモク</t>
    </rPh>
    <rPh sb="21" eb="22">
      <t>タイ</t>
    </rPh>
    <rPh sb="26" eb="28">
      <t>コウモク</t>
    </rPh>
    <rPh sb="29" eb="31">
      <t>ヒョウカ</t>
    </rPh>
    <rPh sb="33" eb="35">
      <t>バアイ</t>
    </rPh>
    <phoneticPr fontId="7"/>
  </si>
  <si>
    <t>・　Ｅ評価　：施工計画の①～⑥の評価項目に対して、２項目を評価した場合</t>
    <rPh sb="3" eb="5">
      <t>ヒョウカ</t>
    </rPh>
    <rPh sb="7" eb="9">
      <t>セコウ</t>
    </rPh>
    <rPh sb="9" eb="11">
      <t>ケイカク</t>
    </rPh>
    <rPh sb="16" eb="18">
      <t>ヒョウカ</t>
    </rPh>
    <rPh sb="18" eb="20">
      <t>コウモク</t>
    </rPh>
    <rPh sb="21" eb="22">
      <t>タイ</t>
    </rPh>
    <rPh sb="26" eb="28">
      <t>コウモク</t>
    </rPh>
    <rPh sb="29" eb="31">
      <t>ヒョウカ</t>
    </rPh>
    <rPh sb="33" eb="35">
      <t>バアイ</t>
    </rPh>
    <phoneticPr fontId="7"/>
  </si>
  <si>
    <t>・　Ｄ評価　：施工計画の①～⑥の評価項目に対して、３項目を評価した場合</t>
    <rPh sb="3" eb="5">
      <t>ヒョウカ</t>
    </rPh>
    <rPh sb="7" eb="9">
      <t>セコウ</t>
    </rPh>
    <rPh sb="9" eb="11">
      <t>ケイカク</t>
    </rPh>
    <rPh sb="16" eb="18">
      <t>ヒョウカ</t>
    </rPh>
    <rPh sb="18" eb="20">
      <t>コウモク</t>
    </rPh>
    <rPh sb="21" eb="22">
      <t>タイ</t>
    </rPh>
    <rPh sb="26" eb="28">
      <t>コウモク</t>
    </rPh>
    <rPh sb="29" eb="31">
      <t>ヒョウカ</t>
    </rPh>
    <rPh sb="33" eb="35">
      <t>バアイ</t>
    </rPh>
    <phoneticPr fontId="7"/>
  </si>
  <si>
    <t>・　Ｃ評価　：施工計画の①～⑥の評価項目に対して、４項目を評価した場合</t>
    <rPh sb="3" eb="5">
      <t>ヒョウカ</t>
    </rPh>
    <rPh sb="7" eb="9">
      <t>セコウ</t>
    </rPh>
    <rPh sb="9" eb="11">
      <t>ケイカク</t>
    </rPh>
    <rPh sb="16" eb="18">
      <t>ヒョウカ</t>
    </rPh>
    <rPh sb="18" eb="20">
      <t>コウモク</t>
    </rPh>
    <rPh sb="21" eb="22">
      <t>タイ</t>
    </rPh>
    <rPh sb="26" eb="28">
      <t>コウモク</t>
    </rPh>
    <rPh sb="29" eb="31">
      <t>ヒョウカ</t>
    </rPh>
    <rPh sb="33" eb="35">
      <t>バアイ</t>
    </rPh>
    <phoneticPr fontId="7"/>
  </si>
  <si>
    <t>・　Ｂ評価　：施工計画の①～⑥の評価項目に対して、５項目を評価した場合</t>
    <rPh sb="3" eb="5">
      <t>ヒョウカ</t>
    </rPh>
    <phoneticPr fontId="7"/>
  </si>
  <si>
    <t>・　Ａ評価　：施工計画の①～⑥の評価項目に対して、６項目を評価した場合</t>
    <rPh sb="3" eb="5">
      <t>ヒョウカ</t>
    </rPh>
    <rPh sb="7" eb="9">
      <t>セコウ</t>
    </rPh>
    <rPh sb="9" eb="11">
      <t>ケイカク</t>
    </rPh>
    <rPh sb="16" eb="18">
      <t>ヒョウカ</t>
    </rPh>
    <rPh sb="18" eb="20">
      <t>コウモク</t>
    </rPh>
    <rPh sb="21" eb="22">
      <t>タイ</t>
    </rPh>
    <rPh sb="26" eb="28">
      <t>コウモク</t>
    </rPh>
    <rPh sb="29" eb="31">
      <t>ヒョウカ</t>
    </rPh>
    <rPh sb="33" eb="35">
      <t>バアイ</t>
    </rPh>
    <phoneticPr fontId="7"/>
  </si>
  <si>
    <t>上記に該当しない</t>
    <phoneticPr fontId="7"/>
  </si>
  <si>
    <t>協定締結あり</t>
    <rPh sb="0" eb="2">
      <t>キョウテイ</t>
    </rPh>
    <rPh sb="2" eb="4">
      <t>テイケツ</t>
    </rPh>
    <phoneticPr fontId="7"/>
  </si>
  <si>
    <t>0.45点
～
0.05点</t>
    <rPh sb="4" eb="5">
      <t>テン</t>
    </rPh>
    <rPh sb="12" eb="13">
      <t>テン</t>
    </rPh>
    <phoneticPr fontId="7"/>
  </si>
  <si>
    <r>
      <t xml:space="preserve">
建設業法上の</t>
    </r>
    <r>
      <rPr>
        <sz val="11"/>
        <rFont val="ＭＳ Ｐゴシック"/>
        <family val="3"/>
        <charset val="128"/>
      </rPr>
      <t>主たる営業所の所在地</t>
    </r>
    <rPh sb="1" eb="4">
      <t>ケンセツギョウ</t>
    </rPh>
    <rPh sb="4" eb="5">
      <t>ホウ</t>
    </rPh>
    <rPh sb="5" eb="6">
      <t>ジョウ</t>
    </rPh>
    <rPh sb="7" eb="8">
      <t>シュ</t>
    </rPh>
    <rPh sb="10" eb="13">
      <t>エイギョウショ</t>
    </rPh>
    <rPh sb="14" eb="17">
      <t>ショザイチ</t>
    </rPh>
    <phoneticPr fontId="7"/>
  </si>
  <si>
    <t>「３次元出来形管理等の施工管理」を実施する</t>
    <rPh sb="17" eb="19">
      <t>ジッシ</t>
    </rPh>
    <phoneticPr fontId="7"/>
  </si>
  <si>
    <t xml:space="preserve">
「1級土木施工管理技士、1級建設機械施工技士又は技術士（建設部門）」の資格取得者の取得後経過年数を評価</t>
    <rPh sb="40" eb="41">
      <t>シャ</t>
    </rPh>
    <phoneticPr fontId="7"/>
  </si>
  <si>
    <r>
      <t>（</t>
    </r>
    <r>
      <rPr>
        <sz val="11"/>
        <rFont val="ＭＳ Ｐゴシック"/>
        <family val="3"/>
        <charset val="128"/>
      </rPr>
      <t>※７）「土木一式工事</t>
    </r>
    <r>
      <rPr>
        <sz val="11"/>
        <color theme="1"/>
        <rFont val="ＭＳ Ｐゴシック"/>
        <family val="3"/>
        <charset val="128"/>
      </rPr>
      <t>」の工事成績評定点の平均点 ：同一許可業種で、請負額５００万円を超える工事を対象として計算し、小数第１位を四捨五入して整数止めとする。</t>
    </r>
    <rPh sb="5" eb="9">
      <t>ドボクイッシキ</t>
    </rPh>
    <rPh sb="9" eb="11">
      <t>コウジ</t>
    </rPh>
    <rPh sb="26" eb="28">
      <t>ドウイツ</t>
    </rPh>
    <rPh sb="28" eb="30">
      <t>キョカ</t>
    </rPh>
    <rPh sb="30" eb="32">
      <t>ギョウシュ</t>
    </rPh>
    <rPh sb="43" eb="44">
      <t>コ</t>
    </rPh>
    <rPh sb="54" eb="56">
      <t>ケイサン</t>
    </rPh>
    <phoneticPr fontId="7"/>
  </si>
  <si>
    <r>
      <rPr>
        <b/>
        <sz val="11"/>
        <rFont val="ＭＳ Ｐゴシック"/>
        <family val="3"/>
        <charset val="128"/>
      </rPr>
      <t>構成員２及び３</t>
    </r>
    <r>
      <rPr>
        <sz val="11"/>
        <color theme="1"/>
        <rFont val="ＭＳ Ｐゴシック"/>
        <family val="3"/>
        <charset val="128"/>
      </rPr>
      <t>の
当該工事と同一許可業種の</t>
    </r>
    <r>
      <rPr>
        <u/>
        <sz val="11"/>
        <color theme="1"/>
        <rFont val="ＭＳ Ｐゴシック"/>
        <family val="3"/>
        <charset val="128"/>
      </rPr>
      <t xml:space="preserve">
</t>
    </r>
    <r>
      <rPr>
        <sz val="11"/>
        <color theme="1"/>
        <rFont val="ＭＳ Ｐゴシック"/>
        <family val="3"/>
        <charset val="128"/>
      </rPr>
      <t>工事受注状況</t>
    </r>
    <rPh sb="0" eb="3">
      <t>コウセイイン</t>
    </rPh>
    <rPh sb="4" eb="5">
      <t>オヨ</t>
    </rPh>
    <rPh sb="9" eb="11">
      <t>トウガイ</t>
    </rPh>
    <rPh sb="11" eb="13">
      <t>コウジ</t>
    </rPh>
    <rPh sb="14" eb="15">
      <t>ドウ</t>
    </rPh>
    <rPh sb="15" eb="16">
      <t>イツ</t>
    </rPh>
    <rPh sb="16" eb="18">
      <t>キョカ</t>
    </rPh>
    <rPh sb="18" eb="20">
      <t>ギョウシュ</t>
    </rPh>
    <rPh sb="22" eb="24">
      <t>コウジ</t>
    </rPh>
    <rPh sb="26" eb="28">
      <t>ジョウキョウ</t>
    </rPh>
    <phoneticPr fontId="7"/>
  </si>
  <si>
    <r>
      <rPr>
        <b/>
        <sz val="11"/>
        <rFont val="ＭＳ Ｐゴシック"/>
        <family val="3"/>
        <charset val="128"/>
      </rPr>
      <t>構成員２及び３</t>
    </r>
    <r>
      <rPr>
        <sz val="11"/>
        <rFont val="ＭＳ Ｐゴシック"/>
        <family val="3"/>
        <charset val="128"/>
      </rPr>
      <t>の令和２年度災害関連等工事（※１５）で同一許可業種の工事受注実績</t>
    </r>
    <rPh sb="37" eb="39">
      <t>ジッセキ</t>
    </rPh>
    <phoneticPr fontId="7"/>
  </si>
  <si>
    <r>
      <t>本工事で</t>
    </r>
    <r>
      <rPr>
        <u/>
        <sz val="11"/>
        <rFont val="ＭＳ Ｐゴシック"/>
        <family val="3"/>
        <charset val="128"/>
      </rPr>
      <t>ＩＣＴ活用工事（構造物工（</t>
    </r>
    <r>
      <rPr>
        <u/>
        <sz val="11"/>
        <color rgb="FFFF0000"/>
        <rFont val="ＭＳ Ｐゴシック"/>
        <family val="3"/>
        <charset val="128"/>
      </rPr>
      <t>橋梁上部工</t>
    </r>
    <r>
      <rPr>
        <u/>
        <sz val="11"/>
        <rFont val="ＭＳ Ｐゴシック"/>
        <family val="3"/>
        <charset val="128"/>
      </rPr>
      <t>）（※１４））</t>
    </r>
    <r>
      <rPr>
        <sz val="11"/>
        <rFont val="ＭＳ Ｐゴシック"/>
        <family val="3"/>
        <charset val="128"/>
      </rPr>
      <t>の施工を実施する</t>
    </r>
    <phoneticPr fontId="7"/>
  </si>
  <si>
    <t>現場閉所型の４週８休（通期）（※１３）を実施する</t>
    <rPh sb="0" eb="4">
      <t>ゲンバヘイショ</t>
    </rPh>
    <rPh sb="4" eb="5">
      <t>ガタ</t>
    </rPh>
    <rPh sb="11" eb="13">
      <t>ツウキ</t>
    </rPh>
    <phoneticPr fontId="7"/>
  </si>
  <si>
    <r>
      <rPr>
        <u/>
        <sz val="11"/>
        <color theme="1"/>
        <rFont val="ＭＳ Ｐゴシック"/>
        <family val="3"/>
        <charset val="128"/>
      </rPr>
      <t xml:space="preserve">
熊本県（※５）</t>
    </r>
    <r>
      <rPr>
        <sz val="11"/>
        <color theme="1"/>
        <rFont val="ＭＳ Ｐゴシック"/>
        <family val="3"/>
        <charset val="128"/>
      </rPr>
      <t>が発注した工事で、</t>
    </r>
    <r>
      <rPr>
        <sz val="11"/>
        <color rgb="FFFF0000"/>
        <rFont val="ＭＳ Ｐゴシック"/>
        <family val="3"/>
        <charset val="128"/>
      </rPr>
      <t>令和７年（２０２５年）</t>
    </r>
    <r>
      <rPr>
        <sz val="11"/>
        <color theme="1"/>
        <rFont val="ＭＳ Ｐゴシック"/>
        <family val="3"/>
        <charset val="128"/>
      </rPr>
      <t>６月１日から当該工事入札公告日までに</t>
    </r>
    <r>
      <rPr>
        <b/>
        <sz val="11"/>
        <color theme="1"/>
        <rFont val="ＭＳ Ｐゴシック"/>
        <family val="3"/>
        <charset val="128"/>
      </rPr>
      <t>構成員２</t>
    </r>
    <r>
      <rPr>
        <sz val="11"/>
        <color theme="1"/>
        <rFont val="ＭＳ Ｐゴシック"/>
        <family val="3"/>
        <charset val="128"/>
      </rPr>
      <t>が元請けとして受注契約した予定価格３，０００万円以上の「</t>
    </r>
    <r>
      <rPr>
        <sz val="11"/>
        <rFont val="ＭＳ Ｐゴシック"/>
        <family val="3"/>
        <charset val="128"/>
      </rPr>
      <t>土木一式工</t>
    </r>
    <r>
      <rPr>
        <sz val="11"/>
        <color theme="1"/>
        <rFont val="ＭＳ Ｐゴシック"/>
        <family val="3"/>
        <charset val="128"/>
      </rPr>
      <t>事」の工事件数
ただし、</t>
    </r>
    <r>
      <rPr>
        <u/>
        <sz val="11"/>
        <color theme="1"/>
        <rFont val="ＭＳ Ｐゴシック"/>
        <family val="3"/>
        <charset val="128"/>
      </rPr>
      <t>令和２年度災害関連等工事（※１５）</t>
    </r>
    <r>
      <rPr>
        <sz val="11"/>
        <color theme="1"/>
        <rFont val="ＭＳ Ｐゴシック"/>
        <family val="3"/>
        <charset val="128"/>
      </rPr>
      <t>で元請けとして受注契約した工事は除く。</t>
    </r>
    <rPh sb="1" eb="4">
      <t>クマモトケン</t>
    </rPh>
    <rPh sb="9" eb="11">
      <t>ハッチュウ</t>
    </rPh>
    <rPh sb="13" eb="15">
      <t>コウジ</t>
    </rPh>
    <rPh sb="29" eb="30">
      <t>ガツ</t>
    </rPh>
    <rPh sb="31" eb="32">
      <t>ニチ</t>
    </rPh>
    <rPh sb="34" eb="36">
      <t>トウガイ</t>
    </rPh>
    <rPh sb="36" eb="38">
      <t>コウジ</t>
    </rPh>
    <rPh sb="38" eb="40">
      <t>ニュウサツ</t>
    </rPh>
    <rPh sb="40" eb="42">
      <t>コウコク</t>
    </rPh>
    <rPh sb="42" eb="43">
      <t>ヒ</t>
    </rPh>
    <rPh sb="46" eb="49">
      <t>コウセイイン</t>
    </rPh>
    <rPh sb="51" eb="53">
      <t>モトウケ</t>
    </rPh>
    <rPh sb="57" eb="59">
      <t>ジュチュウ</t>
    </rPh>
    <rPh sb="59" eb="61">
      <t>ケイヤク</t>
    </rPh>
    <rPh sb="63" eb="65">
      <t>ヨテイ</t>
    </rPh>
    <rPh sb="65" eb="67">
      <t>カカク</t>
    </rPh>
    <rPh sb="72" eb="74">
      <t>マンエン</t>
    </rPh>
    <rPh sb="74" eb="76">
      <t>イジョウ</t>
    </rPh>
    <rPh sb="78" eb="82">
      <t>ドボクイッシキ</t>
    </rPh>
    <rPh sb="82" eb="84">
      <t>コウジ</t>
    </rPh>
    <phoneticPr fontId="7"/>
  </si>
  <si>
    <r>
      <rPr>
        <u/>
        <sz val="11"/>
        <color theme="1"/>
        <rFont val="ＭＳ Ｐゴシック"/>
        <family val="3"/>
        <charset val="128"/>
      </rPr>
      <t xml:space="preserve">
熊本県（※５）</t>
    </r>
    <r>
      <rPr>
        <sz val="11"/>
        <color theme="1"/>
        <rFont val="ＭＳ Ｐゴシック"/>
        <family val="3"/>
        <charset val="128"/>
      </rPr>
      <t>が発注した工事で、</t>
    </r>
    <r>
      <rPr>
        <sz val="11"/>
        <color rgb="FFFF0000"/>
        <rFont val="ＭＳ Ｐゴシック"/>
        <family val="3"/>
        <charset val="128"/>
      </rPr>
      <t>令和７年（２０２５年）</t>
    </r>
    <r>
      <rPr>
        <sz val="11"/>
        <color theme="1"/>
        <rFont val="ＭＳ Ｐゴシック"/>
        <family val="3"/>
        <charset val="128"/>
      </rPr>
      <t>６月１日から当該工事入札公告日までに</t>
    </r>
    <r>
      <rPr>
        <b/>
        <sz val="11"/>
        <color theme="1"/>
        <rFont val="ＭＳ Ｐゴシック"/>
        <family val="3"/>
        <charset val="128"/>
      </rPr>
      <t>構成員３</t>
    </r>
    <r>
      <rPr>
        <sz val="11"/>
        <color theme="1"/>
        <rFont val="ＭＳ Ｐゴシック"/>
        <family val="3"/>
        <charset val="128"/>
      </rPr>
      <t>が元請けとして受注契約した予定価格３，０００万円以上の「</t>
    </r>
    <r>
      <rPr>
        <sz val="11"/>
        <rFont val="ＭＳ Ｐゴシック"/>
        <family val="3"/>
        <charset val="128"/>
      </rPr>
      <t>土木一式</t>
    </r>
    <r>
      <rPr>
        <sz val="11"/>
        <color theme="1"/>
        <rFont val="ＭＳ Ｐゴシック"/>
        <family val="3"/>
        <charset val="128"/>
      </rPr>
      <t>工事」の工事件数
ただし、</t>
    </r>
    <r>
      <rPr>
        <u/>
        <sz val="11"/>
        <color theme="1"/>
        <rFont val="ＭＳ Ｐゴシック"/>
        <family val="3"/>
        <charset val="128"/>
      </rPr>
      <t>令和２年度災害関連等工事（※１５）</t>
    </r>
    <r>
      <rPr>
        <sz val="11"/>
        <color theme="1"/>
        <rFont val="ＭＳ Ｐゴシック"/>
        <family val="3"/>
        <charset val="128"/>
      </rPr>
      <t>で元請けとして受注契約した工事は除く。</t>
    </r>
    <rPh sb="1" eb="4">
      <t>クマモトケン</t>
    </rPh>
    <rPh sb="9" eb="11">
      <t>ハッチュウ</t>
    </rPh>
    <rPh sb="13" eb="15">
      <t>コウジ</t>
    </rPh>
    <rPh sb="29" eb="30">
      <t>ガツ</t>
    </rPh>
    <rPh sb="31" eb="32">
      <t>ニチ</t>
    </rPh>
    <rPh sb="34" eb="36">
      <t>トウガイ</t>
    </rPh>
    <rPh sb="36" eb="38">
      <t>コウジ</t>
    </rPh>
    <rPh sb="38" eb="40">
      <t>ニュウサツ</t>
    </rPh>
    <rPh sb="40" eb="42">
      <t>コウコク</t>
    </rPh>
    <rPh sb="42" eb="43">
      <t>ヒ</t>
    </rPh>
    <rPh sb="46" eb="49">
      <t>コウセイイン</t>
    </rPh>
    <rPh sb="51" eb="53">
      <t>モトウケ</t>
    </rPh>
    <rPh sb="57" eb="59">
      <t>ジュチュウ</t>
    </rPh>
    <rPh sb="59" eb="61">
      <t>ケイヤク</t>
    </rPh>
    <rPh sb="63" eb="65">
      <t>ヨテイ</t>
    </rPh>
    <rPh sb="65" eb="67">
      <t>カカク</t>
    </rPh>
    <rPh sb="72" eb="74">
      <t>マンエン</t>
    </rPh>
    <rPh sb="74" eb="76">
      <t>イジョウ</t>
    </rPh>
    <rPh sb="78" eb="82">
      <t>ドボクイッシキ</t>
    </rPh>
    <rPh sb="82" eb="84">
      <t>コウジ</t>
    </rPh>
    <phoneticPr fontId="7"/>
  </si>
  <si>
    <r>
      <rPr>
        <u/>
        <sz val="11"/>
        <rFont val="ＭＳ Ｐゴシック"/>
        <family val="3"/>
        <charset val="128"/>
      </rPr>
      <t>熊本県（※５）</t>
    </r>
    <r>
      <rPr>
        <sz val="11"/>
        <rFont val="ＭＳ Ｐゴシック"/>
        <family val="3"/>
        <charset val="128"/>
      </rPr>
      <t>が発注した</t>
    </r>
    <r>
      <rPr>
        <u/>
        <sz val="11"/>
        <rFont val="ＭＳ Ｐゴシック"/>
        <family val="3"/>
        <charset val="128"/>
      </rPr>
      <t>令和２年度災害関連等工事（※１５）</t>
    </r>
    <r>
      <rPr>
        <sz val="11"/>
        <rFont val="ＭＳ Ｐゴシック"/>
        <family val="3"/>
        <charset val="128"/>
      </rPr>
      <t>を令和２年（２０２０年）４月１日から</t>
    </r>
    <r>
      <rPr>
        <sz val="11"/>
        <color rgb="FFFF0000"/>
        <rFont val="ＭＳ Ｐゴシック"/>
        <family val="3"/>
        <charset val="128"/>
      </rPr>
      <t>令和７年（２０２５年）</t>
    </r>
    <r>
      <rPr>
        <sz val="11"/>
        <rFont val="ＭＳ Ｐゴシック"/>
        <family val="3"/>
        <charset val="128"/>
      </rPr>
      <t>３月３１日までに</t>
    </r>
    <r>
      <rPr>
        <b/>
        <sz val="11"/>
        <rFont val="ＭＳ Ｐゴシック"/>
        <family val="3"/>
        <charset val="128"/>
      </rPr>
      <t>構成員２</t>
    </r>
    <r>
      <rPr>
        <sz val="11"/>
        <rFont val="ＭＳ Ｐゴシック"/>
        <family val="3"/>
        <charset val="128"/>
      </rPr>
      <t>が元請けとして受注契約したもののうち、当初請負額が１，５００万円以上、又は</t>
    </r>
    <r>
      <rPr>
        <sz val="11"/>
        <color rgb="FFFF0000"/>
        <rFont val="ＭＳ Ｐゴシック"/>
        <family val="3"/>
        <charset val="128"/>
      </rPr>
      <t>令和７年（２０２５年）</t>
    </r>
    <r>
      <rPr>
        <sz val="11"/>
        <rFont val="ＭＳ Ｐゴシック"/>
        <family val="3"/>
        <charset val="128"/>
      </rPr>
      <t>３月３１日までに完成した工事では最終請負額が１，５００万円以上の「土木一式工事」の総工事件数</t>
    </r>
    <rPh sb="16" eb="17">
      <t>ド</t>
    </rPh>
    <rPh sb="30" eb="32">
      <t>レイワ</t>
    </rPh>
    <rPh sb="39" eb="40">
      <t>ネン</t>
    </rPh>
    <rPh sb="105" eb="106">
      <t>マタ</t>
    </rPh>
    <phoneticPr fontId="7"/>
  </si>
  <si>
    <r>
      <rPr>
        <u/>
        <sz val="11"/>
        <rFont val="ＭＳ Ｐゴシック"/>
        <family val="3"/>
        <charset val="128"/>
      </rPr>
      <t>熊本県（※５）</t>
    </r>
    <r>
      <rPr>
        <sz val="11"/>
        <rFont val="ＭＳ Ｐゴシック"/>
        <family val="3"/>
        <charset val="128"/>
      </rPr>
      <t>が発注した</t>
    </r>
    <r>
      <rPr>
        <u/>
        <sz val="11"/>
        <rFont val="ＭＳ Ｐゴシック"/>
        <family val="3"/>
        <charset val="128"/>
      </rPr>
      <t>令和２年度災害関連等工事（※１５）</t>
    </r>
    <r>
      <rPr>
        <sz val="11"/>
        <rFont val="ＭＳ Ｐゴシック"/>
        <family val="3"/>
        <charset val="128"/>
      </rPr>
      <t>を令和２年（２０２０年）４月１日から</t>
    </r>
    <r>
      <rPr>
        <sz val="11"/>
        <color rgb="FFFF0000"/>
        <rFont val="ＭＳ Ｐゴシック"/>
        <family val="3"/>
        <charset val="128"/>
      </rPr>
      <t>令和７年（２０２５年）</t>
    </r>
    <r>
      <rPr>
        <sz val="11"/>
        <rFont val="ＭＳ Ｐゴシック"/>
        <family val="3"/>
        <charset val="128"/>
      </rPr>
      <t>３月３１日までに</t>
    </r>
    <r>
      <rPr>
        <b/>
        <sz val="11"/>
        <rFont val="ＭＳ Ｐゴシック"/>
        <family val="3"/>
        <charset val="128"/>
      </rPr>
      <t>構成員３</t>
    </r>
    <r>
      <rPr>
        <sz val="11"/>
        <rFont val="ＭＳ Ｐゴシック"/>
        <family val="3"/>
        <charset val="128"/>
      </rPr>
      <t>が元請けとして受注契約したもののうち、当初請負額が１，５００万円以上、又は</t>
    </r>
    <r>
      <rPr>
        <sz val="11"/>
        <color rgb="FFFF0000"/>
        <rFont val="ＭＳ Ｐゴシック"/>
        <family val="3"/>
        <charset val="128"/>
      </rPr>
      <t>令和７年（２０２５年）</t>
    </r>
    <r>
      <rPr>
        <sz val="11"/>
        <rFont val="ＭＳ Ｐゴシック"/>
        <family val="3"/>
        <charset val="128"/>
      </rPr>
      <t>３月３１日までに完成した工事では最終請負額が１，５００万円以上の「土木一式工事」の総工事件数</t>
    </r>
    <rPh sb="16" eb="17">
      <t>ド</t>
    </rPh>
    <rPh sb="30" eb="32">
      <t>レイワ</t>
    </rPh>
    <rPh sb="39" eb="40">
      <t>ネン</t>
    </rPh>
    <rPh sb="105" eb="106">
      <t>マタ</t>
    </rPh>
    <phoneticPr fontId="7"/>
  </si>
  <si>
    <r>
      <rPr>
        <sz val="11"/>
        <color rgb="FFFF0000"/>
        <rFont val="ＭＳ Ｐゴシック"/>
        <family val="3"/>
        <charset val="128"/>
      </rPr>
      <t>八代</t>
    </r>
    <r>
      <rPr>
        <sz val="11"/>
        <color theme="1"/>
        <rFont val="ＭＳ Ｐゴシック"/>
        <family val="3"/>
        <charset val="128"/>
      </rPr>
      <t>地域振興局管内</t>
    </r>
    <rPh sb="2" eb="4">
      <t>チイキ</t>
    </rPh>
    <rPh sb="4" eb="6">
      <t>シンコウ</t>
    </rPh>
    <rPh sb="6" eb="9">
      <t>キョクカンナイ</t>
    </rPh>
    <phoneticPr fontId="7"/>
  </si>
  <si>
    <r>
      <t xml:space="preserve">
当工事における若手技術者（主任（監理）技術者以外）の追加配置
（ただし、４０歳未満の者で</t>
    </r>
    <r>
      <rPr>
        <u/>
        <sz val="11"/>
        <color theme="1"/>
        <rFont val="ＭＳ Ｐゴシック"/>
        <family val="3"/>
        <charset val="128"/>
      </rPr>
      <t>直接的かつ恒常的な雇用関係にある者（※</t>
    </r>
    <r>
      <rPr>
        <u/>
        <sz val="11"/>
        <rFont val="ＭＳ Ｐゴシック"/>
        <family val="3"/>
        <charset val="128"/>
      </rPr>
      <t>１９）</t>
    </r>
    <r>
      <rPr>
        <sz val="11"/>
        <color theme="1"/>
        <rFont val="ＭＳ Ｐゴシック"/>
        <family val="3"/>
        <charset val="128"/>
      </rPr>
      <t>に限る。）</t>
    </r>
    <phoneticPr fontId="7"/>
  </si>
  <si>
    <r>
      <rPr>
        <b/>
        <sz val="11"/>
        <rFont val="ＭＳ Ｐゴシック"/>
        <family val="3"/>
        <charset val="128"/>
      </rPr>
      <t>構成員２及び３</t>
    </r>
    <r>
      <rPr>
        <sz val="11"/>
        <rFont val="ＭＳ Ｐゴシック"/>
        <family val="3"/>
        <charset val="128"/>
      </rPr>
      <t>の球磨地域振興局管内の令和２年発生災害復旧工事の受注状況</t>
    </r>
    <rPh sb="8" eb="10">
      <t>クマ</t>
    </rPh>
    <rPh sb="10" eb="12">
      <t>チイキ</t>
    </rPh>
    <phoneticPr fontId="7"/>
  </si>
  <si>
    <r>
      <rPr>
        <u/>
        <sz val="11"/>
        <rFont val="ＭＳ Ｐゴシック"/>
        <family val="3"/>
        <charset val="128"/>
      </rPr>
      <t>熊本県（※５）</t>
    </r>
    <r>
      <rPr>
        <sz val="11"/>
        <rFont val="ＭＳ Ｐゴシック"/>
        <family val="3"/>
        <charset val="128"/>
      </rPr>
      <t>が発注した球磨地域振興局管内の</t>
    </r>
    <r>
      <rPr>
        <u/>
        <sz val="11"/>
        <rFont val="ＭＳ Ｐゴシック"/>
        <family val="3"/>
        <charset val="128"/>
      </rPr>
      <t>令和２年発生災害復旧工事（※１６）</t>
    </r>
    <r>
      <rPr>
        <sz val="11"/>
        <rFont val="ＭＳ Ｐゴシック"/>
        <family val="3"/>
        <charset val="128"/>
      </rPr>
      <t>を令和５年（２０２３年）１月１日以降に入札公告が行われたもののうち、当該工事技術申請書締切日までに</t>
    </r>
    <r>
      <rPr>
        <b/>
        <sz val="11"/>
        <rFont val="ＭＳ Ｐゴシック"/>
        <family val="3"/>
        <charset val="128"/>
      </rPr>
      <t>構成員２</t>
    </r>
    <r>
      <rPr>
        <sz val="11"/>
        <rFont val="ＭＳ Ｐゴシック"/>
        <family val="3"/>
        <charset val="128"/>
      </rPr>
      <t>が元請けとして受注契約し、予定価格が３，０００万円以上の「土木一式工事」の総工事件数
（主たる営業所が</t>
    </r>
    <r>
      <rPr>
        <sz val="11"/>
        <color rgb="FFFF0000"/>
        <rFont val="ＭＳ Ｐゴシック"/>
        <family val="3"/>
        <charset val="128"/>
      </rPr>
      <t>八代</t>
    </r>
    <r>
      <rPr>
        <sz val="11"/>
        <rFont val="ＭＳ Ｐゴシック"/>
        <family val="3"/>
        <charset val="128"/>
      </rPr>
      <t>地域振興局管内に存する場合にのみ評価する。）</t>
    </r>
    <rPh sb="12" eb="14">
      <t>クマ</t>
    </rPh>
    <phoneticPr fontId="7"/>
  </si>
  <si>
    <r>
      <rPr>
        <u/>
        <sz val="11"/>
        <rFont val="ＭＳ Ｐゴシック"/>
        <family val="3"/>
        <charset val="128"/>
      </rPr>
      <t>熊本県（※５）</t>
    </r>
    <r>
      <rPr>
        <sz val="11"/>
        <rFont val="ＭＳ Ｐゴシック"/>
        <family val="3"/>
        <charset val="128"/>
      </rPr>
      <t>が発注した球磨地域振興局管内の</t>
    </r>
    <r>
      <rPr>
        <u/>
        <sz val="11"/>
        <rFont val="ＭＳ Ｐゴシック"/>
        <family val="3"/>
        <charset val="128"/>
      </rPr>
      <t>令和２年発生災害復旧工事（※１６）</t>
    </r>
    <r>
      <rPr>
        <sz val="11"/>
        <rFont val="ＭＳ Ｐゴシック"/>
        <family val="3"/>
        <charset val="128"/>
      </rPr>
      <t>を令和５年（２０２３年）１月１日以降に入札公告が行われたもののうち、当該工事技術申請書締切日までに</t>
    </r>
    <r>
      <rPr>
        <b/>
        <sz val="11"/>
        <rFont val="ＭＳ Ｐゴシック"/>
        <family val="3"/>
        <charset val="128"/>
      </rPr>
      <t>構成員３</t>
    </r>
    <r>
      <rPr>
        <sz val="11"/>
        <rFont val="ＭＳ Ｐゴシック"/>
        <family val="3"/>
        <charset val="128"/>
      </rPr>
      <t>が元請けとして受注契約し、予定価格が３，０００万円以上の「土木一式工事」の総工事件数
（主たる営業所が</t>
    </r>
    <r>
      <rPr>
        <sz val="11"/>
        <color rgb="FFFF0000"/>
        <rFont val="ＭＳ Ｐゴシック"/>
        <family val="3"/>
        <charset val="128"/>
      </rPr>
      <t>八代</t>
    </r>
    <r>
      <rPr>
        <sz val="11"/>
        <rFont val="ＭＳ Ｐゴシック"/>
        <family val="3"/>
        <charset val="128"/>
      </rPr>
      <t>地域振興局管内に存する場合にのみ評価する。）</t>
    </r>
    <rPh sb="12" eb="14">
      <t>クマ</t>
    </rPh>
    <phoneticPr fontId="7"/>
  </si>
  <si>
    <r>
      <t>（※４</t>
    </r>
    <r>
      <rPr>
        <sz val="11"/>
        <rFont val="ＭＳ Ｐゴシック"/>
        <family val="3"/>
        <charset val="128"/>
      </rPr>
      <t>）ＰＣ橋上部工工事 ：請負額２，５００万円以上の</t>
    </r>
    <r>
      <rPr>
        <sz val="11"/>
        <color rgb="FFFF0000"/>
        <rFont val="ＭＳ Ｐゴシック"/>
        <family val="3"/>
        <charset val="128"/>
      </rPr>
      <t>土木一式工事で施工した橋長８４m以上かつ最大支間長２７m以上の架設桁架設による道路橋で、PC連結ポストテンション方式桁橋の橋梁上部工工事</t>
    </r>
    <r>
      <rPr>
        <sz val="11"/>
        <color theme="1"/>
        <rFont val="ＭＳ Ｐゴシック"/>
        <family val="3"/>
        <charset val="128"/>
      </rPr>
      <t>。</t>
    </r>
    <rPh sb="6" eb="7">
      <t>キョウ</t>
    </rPh>
    <rPh sb="7" eb="10">
      <t>ジョウブコウ</t>
    </rPh>
    <rPh sb="27" eb="29">
      <t>ドボク</t>
    </rPh>
    <rPh sb="29" eb="31">
      <t>イッシキ</t>
    </rPh>
    <rPh sb="31" eb="33">
      <t>コウジ</t>
    </rPh>
    <rPh sb="34" eb="36">
      <t>セコウ</t>
    </rPh>
    <rPh sb="38" eb="40">
      <t>キョウチョウ</t>
    </rPh>
    <rPh sb="43" eb="45">
      <t>イジョウ</t>
    </rPh>
    <rPh sb="47" eb="49">
      <t>サイダイ</t>
    </rPh>
    <rPh sb="49" eb="50">
      <t>ササ</t>
    </rPh>
    <rPh sb="50" eb="51">
      <t>アイダ</t>
    </rPh>
    <rPh sb="51" eb="52">
      <t>チョウ</t>
    </rPh>
    <rPh sb="55" eb="57">
      <t>イジョウ</t>
    </rPh>
    <rPh sb="58" eb="61">
      <t>カセツケタ</t>
    </rPh>
    <rPh sb="61" eb="63">
      <t>カセツ</t>
    </rPh>
    <rPh sb="66" eb="69">
      <t>ドウロハシ</t>
    </rPh>
    <rPh sb="73" eb="75">
      <t>レンケツ</t>
    </rPh>
    <rPh sb="83" eb="85">
      <t>ホウシキ</t>
    </rPh>
    <rPh sb="85" eb="86">
      <t>ケタ</t>
    </rPh>
    <rPh sb="86" eb="87">
      <t>ハシ</t>
    </rPh>
    <rPh sb="88" eb="90">
      <t>キョウリョウ</t>
    </rPh>
    <rPh sb="90" eb="92">
      <t>ジョウブ</t>
    </rPh>
    <rPh sb="92" eb="93">
      <t>コウ</t>
    </rPh>
    <rPh sb="93" eb="95">
      <t>コウジ</t>
    </rPh>
    <phoneticPr fontId="7"/>
  </si>
  <si>
    <r>
      <rPr>
        <b/>
        <sz val="11"/>
        <rFont val="ＭＳ Ｐゴシック"/>
        <family val="3"/>
        <charset val="128"/>
      </rPr>
      <t>構成員２又は３</t>
    </r>
    <r>
      <rPr>
        <sz val="11"/>
        <rFont val="ＭＳ Ｐゴシック"/>
        <family val="3"/>
        <charset val="128"/>
      </rPr>
      <t>の</t>
    </r>
    <r>
      <rPr>
        <b/>
        <sz val="11"/>
        <color rgb="FFFF0000"/>
        <rFont val="ＭＳ Ｐゴシック"/>
        <family val="3"/>
        <charset val="128"/>
      </rPr>
      <t>水俣市長</t>
    </r>
    <r>
      <rPr>
        <sz val="11"/>
        <rFont val="ＭＳ Ｐゴシック"/>
        <family val="3"/>
        <charset val="128"/>
      </rPr>
      <t xml:space="preserve">との災害協定の締結。
</t>
    </r>
    <rPh sb="0" eb="3">
      <t>コウセイイン</t>
    </rPh>
    <rPh sb="8" eb="12">
      <t>ミナマタシチョウ</t>
    </rPh>
    <rPh sb="12" eb="13">
      <t>キョクチョウ</t>
    </rPh>
    <rPh sb="14" eb="16">
      <t>サイガイ</t>
    </rPh>
    <rPh sb="16" eb="18">
      <t>キョウテイ</t>
    </rPh>
    <rPh sb="19" eb="21">
      <t>テイケツ</t>
    </rPh>
    <phoneticPr fontId="7"/>
  </si>
  <si>
    <r>
      <rPr>
        <b/>
        <sz val="11"/>
        <rFont val="ＭＳ Ｐゴシック"/>
        <family val="3"/>
        <charset val="128"/>
      </rPr>
      <t>構成員２又は３</t>
    </r>
    <r>
      <rPr>
        <sz val="11"/>
        <rFont val="ＭＳ Ｐゴシック"/>
        <family val="3"/>
        <charset val="128"/>
      </rPr>
      <t>の</t>
    </r>
    <r>
      <rPr>
        <b/>
        <sz val="11"/>
        <color rgb="FFFF0000"/>
        <rFont val="ＭＳ Ｐゴシック"/>
        <family val="3"/>
        <charset val="128"/>
      </rPr>
      <t>水俣市</t>
    </r>
    <r>
      <rPr>
        <sz val="11"/>
        <rFont val="ＭＳ Ｐゴシック"/>
        <family val="3"/>
        <charset val="128"/>
      </rPr>
      <t>内における過去２年間（※１０）の災害支援活動の実績</t>
    </r>
    <rPh sb="8" eb="10">
      <t>ミナマタ</t>
    </rPh>
    <rPh sb="10" eb="11">
      <t>シ</t>
    </rPh>
    <rPh sb="34" eb="36">
      <t>ジッセキ</t>
    </rPh>
    <phoneticPr fontId="7"/>
  </si>
  <si>
    <t>73点以上</t>
    <rPh sb="2" eb="3">
      <t>テン</t>
    </rPh>
    <rPh sb="3" eb="5">
      <t>イジョウ</t>
    </rPh>
    <phoneticPr fontId="7"/>
  </si>
  <si>
    <t>72点以下</t>
    <rPh sb="2" eb="3">
      <t>テン</t>
    </rPh>
    <rPh sb="3" eb="5">
      <t>イカ</t>
    </rPh>
    <phoneticPr fontId="7"/>
  </si>
  <si>
    <t>工事で使用する全てのコンクリートについて県産品の使用</t>
    <rPh sb="0" eb="2">
      <t>コウジ</t>
    </rPh>
    <rPh sb="3" eb="5">
      <t>シヨウ</t>
    </rPh>
    <rPh sb="7" eb="8">
      <t>スベ</t>
    </rPh>
    <rPh sb="20" eb="23">
      <t>ケンサンヒン</t>
    </rPh>
    <rPh sb="24" eb="26">
      <t>シヨウ</t>
    </rPh>
    <phoneticPr fontId="7"/>
  </si>
  <si>
    <t>工事で使用する全てのコンクリートについて、県産品の使用</t>
    <rPh sb="0" eb="2">
      <t>コウジ</t>
    </rPh>
    <rPh sb="3" eb="5">
      <t>シヨウ</t>
    </rPh>
    <rPh sb="7" eb="8">
      <t>スベ</t>
    </rPh>
    <rPh sb="21" eb="24">
      <t>ケンサンヒン</t>
    </rPh>
    <rPh sb="25" eb="27">
      <t>シヨウ</t>
    </rPh>
    <phoneticPr fontId="7"/>
  </si>
  <si>
    <t>道路局所管補助事業　幸橋上部工新設工事</t>
    <rPh sb="0" eb="5">
      <t>ドウロキョクショカン</t>
    </rPh>
    <rPh sb="5" eb="9">
      <t>ホジョジギョウ</t>
    </rPh>
    <rPh sb="10" eb="12">
      <t>サイワイハシ</t>
    </rPh>
    <rPh sb="12" eb="15">
      <t>ジョウブコウ</t>
    </rPh>
    <rPh sb="15" eb="17">
      <t>シンセツ</t>
    </rPh>
    <rPh sb="17" eb="19">
      <t>コウジ</t>
    </rPh>
    <phoneticPr fontId="7"/>
  </si>
  <si>
    <r>
      <rPr>
        <b/>
        <sz val="11"/>
        <rFont val="ＭＳ Ｐゴシック"/>
        <family val="3"/>
        <charset val="128"/>
      </rPr>
      <t>構成員２</t>
    </r>
    <r>
      <rPr>
        <sz val="11"/>
        <rFont val="ＭＳ Ｐゴシック"/>
        <family val="3"/>
        <charset val="128"/>
      </rPr>
      <t>の水俣市発注工事で</t>
    </r>
    <r>
      <rPr>
        <b/>
        <u/>
        <sz val="11"/>
        <color rgb="FFFF0000"/>
        <rFont val="ＭＳ Ｐゴシック"/>
        <family val="3"/>
        <charset val="128"/>
      </rPr>
      <t>過去５年間</t>
    </r>
    <r>
      <rPr>
        <u/>
        <sz val="11"/>
        <rFont val="ＭＳ Ｐゴシック"/>
        <family val="3"/>
        <charset val="128"/>
      </rPr>
      <t>（※１１）</t>
    </r>
    <r>
      <rPr>
        <sz val="11"/>
        <rFont val="ＭＳ Ｐゴシック"/>
        <family val="3"/>
        <charset val="128"/>
      </rPr>
      <t>に元請けとして完成した「土木一式工事」の工事成績評定点の平均点</t>
    </r>
    <rPh sb="0" eb="3">
      <t>コウセイイン</t>
    </rPh>
    <rPh sb="5" eb="8">
      <t>ミナマタシ</t>
    </rPh>
    <rPh sb="8" eb="10">
      <t>ハッチュウ</t>
    </rPh>
    <rPh sb="10" eb="12">
      <t>コウジ</t>
    </rPh>
    <rPh sb="13" eb="15">
      <t>カコ</t>
    </rPh>
    <rPh sb="16" eb="18">
      <t>ネンカン</t>
    </rPh>
    <rPh sb="24" eb="26">
      <t>モトウ</t>
    </rPh>
    <rPh sb="30" eb="32">
      <t>カンセイ</t>
    </rPh>
    <rPh sb="35" eb="41">
      <t>ドボクイッシキコウジ</t>
    </rPh>
    <rPh sb="43" eb="47">
      <t>コウジセイセキ</t>
    </rPh>
    <rPh sb="47" eb="50">
      <t>ヒョウテイテン</t>
    </rPh>
    <rPh sb="51" eb="54">
      <t>ヘイキンテン</t>
    </rPh>
    <phoneticPr fontId="7"/>
  </si>
  <si>
    <r>
      <rPr>
        <b/>
        <sz val="11"/>
        <rFont val="ＭＳ Ｐゴシック"/>
        <family val="3"/>
        <charset val="128"/>
      </rPr>
      <t>構成員３</t>
    </r>
    <r>
      <rPr>
        <sz val="11"/>
        <rFont val="ＭＳ Ｐゴシック"/>
        <family val="3"/>
        <charset val="128"/>
      </rPr>
      <t>の水俣市発注工事で</t>
    </r>
    <r>
      <rPr>
        <b/>
        <u/>
        <sz val="11"/>
        <color rgb="FFFF0000"/>
        <rFont val="ＭＳ Ｐゴシック"/>
        <family val="3"/>
        <charset val="128"/>
      </rPr>
      <t>過去５年間</t>
    </r>
    <r>
      <rPr>
        <u/>
        <sz val="11"/>
        <rFont val="ＭＳ Ｐゴシック"/>
        <family val="3"/>
        <charset val="128"/>
      </rPr>
      <t>（※１１）</t>
    </r>
    <r>
      <rPr>
        <sz val="11"/>
        <rFont val="ＭＳ Ｐゴシック"/>
        <family val="3"/>
        <charset val="128"/>
      </rPr>
      <t>に元請けとして完成した「土木一式工事」の工事成績評定点の平均点</t>
    </r>
    <rPh sb="0" eb="3">
      <t>コウセイイン</t>
    </rPh>
    <rPh sb="5" eb="8">
      <t>ミナマタシ</t>
    </rPh>
    <rPh sb="8" eb="10">
      <t>ハッチュウ</t>
    </rPh>
    <rPh sb="10" eb="12">
      <t>コウジ</t>
    </rPh>
    <rPh sb="13" eb="15">
      <t>カコ</t>
    </rPh>
    <rPh sb="16" eb="18">
      <t>ネンカン</t>
    </rPh>
    <rPh sb="24" eb="26">
      <t>モトウ</t>
    </rPh>
    <rPh sb="30" eb="32">
      <t>カンセイ</t>
    </rPh>
    <rPh sb="35" eb="41">
      <t>ドボクイッシキコウジ</t>
    </rPh>
    <rPh sb="43" eb="47">
      <t>コウジセイセキ</t>
    </rPh>
    <rPh sb="47" eb="50">
      <t>ヒョウテイテン</t>
    </rPh>
    <rPh sb="51" eb="54">
      <t>ヘイキンテン</t>
    </rPh>
    <phoneticPr fontId="7"/>
  </si>
  <si>
    <r>
      <t xml:space="preserve">
</t>
    </r>
    <r>
      <rPr>
        <u/>
        <sz val="11"/>
        <color theme="1"/>
        <rFont val="ＭＳ Ｐゴシック"/>
        <family val="3"/>
        <charset val="128"/>
      </rPr>
      <t>国（※１）</t>
    </r>
    <r>
      <rPr>
        <sz val="11"/>
        <color theme="1"/>
        <rFont val="ＭＳ Ｐゴシック"/>
        <family val="3"/>
        <charset val="128"/>
      </rPr>
      <t>又は熊本県発注工事で、</t>
    </r>
    <r>
      <rPr>
        <b/>
        <u/>
        <sz val="11"/>
        <color rgb="FFFF0000"/>
        <rFont val="ＭＳ Ｐゴシック"/>
        <family val="3"/>
        <charset val="128"/>
      </rPr>
      <t>令和３年度（２０２１年度）</t>
    </r>
    <r>
      <rPr>
        <u/>
        <sz val="11"/>
        <color theme="1"/>
        <rFont val="ＭＳ Ｐゴシック"/>
        <family val="3"/>
        <charset val="128"/>
      </rPr>
      <t>以降（※８）</t>
    </r>
    <r>
      <rPr>
        <sz val="11"/>
        <color theme="1"/>
        <rFont val="ＭＳ Ｐゴシック"/>
        <family val="3"/>
        <charset val="128"/>
      </rPr>
      <t>に主任（監理）技術者又は現場代理人として従事し、完成</t>
    </r>
    <r>
      <rPr>
        <sz val="11"/>
        <rFont val="ＭＳ Ｐゴシック"/>
        <family val="3"/>
        <charset val="128"/>
      </rPr>
      <t>した</t>
    </r>
    <r>
      <rPr>
        <u/>
        <sz val="11"/>
        <rFont val="ＭＳ Ｐゴシック"/>
        <family val="3"/>
        <charset val="128"/>
      </rPr>
      <t>「土木一式工事」</t>
    </r>
    <r>
      <rPr>
        <u/>
        <sz val="11"/>
        <color theme="1"/>
        <rFont val="ＭＳ Ｐゴシック"/>
        <family val="3"/>
        <charset val="128"/>
      </rPr>
      <t>の工事成績評定点（※</t>
    </r>
    <r>
      <rPr>
        <u/>
        <sz val="11"/>
        <rFont val="ＭＳ Ｐゴシック"/>
        <family val="3"/>
        <charset val="128"/>
      </rPr>
      <t>１７）</t>
    </r>
    <r>
      <rPr>
        <sz val="11"/>
        <color theme="1"/>
        <rFont val="ＭＳ Ｐゴシック"/>
        <family val="3"/>
        <charset val="128"/>
      </rPr>
      <t>　
（評価する工事は、１件とする。）</t>
    </r>
    <rPh sb="1" eb="2">
      <t>コク</t>
    </rPh>
    <rPh sb="6" eb="7">
      <t>マタ</t>
    </rPh>
    <rPh sb="8" eb="11">
      <t>クマモトケン</t>
    </rPh>
    <rPh sb="11" eb="13">
      <t>ハッチュウ</t>
    </rPh>
    <rPh sb="13" eb="15">
      <t>コウジ</t>
    </rPh>
    <rPh sb="37" eb="39">
      <t>シュニン</t>
    </rPh>
    <rPh sb="40" eb="42">
      <t>カンリ</t>
    </rPh>
    <rPh sb="43" eb="46">
      <t>ギジュツシャ</t>
    </rPh>
    <rPh sb="56" eb="58">
      <t>ジュウジ</t>
    </rPh>
    <rPh sb="60" eb="62">
      <t>カンセイ</t>
    </rPh>
    <rPh sb="65" eb="69">
      <t>ドボクイッシキ</t>
    </rPh>
    <rPh sb="69" eb="71">
      <t>コウジ</t>
    </rPh>
    <rPh sb="73" eb="75">
      <t>コウジ</t>
    </rPh>
    <rPh sb="75" eb="77">
      <t>セイセキ</t>
    </rPh>
    <rPh sb="77" eb="79">
      <t>ヒョウテイ</t>
    </rPh>
    <rPh sb="79" eb="80">
      <t>テン</t>
    </rPh>
    <rPh sb="88" eb="90">
      <t>ヒョウカ</t>
    </rPh>
    <rPh sb="92" eb="94">
      <t>コウジ</t>
    </rPh>
    <rPh sb="97" eb="98">
      <t>ケン</t>
    </rPh>
    <phoneticPr fontId="7"/>
  </si>
  <si>
    <r>
      <t>（※３）</t>
    </r>
    <r>
      <rPr>
        <sz val="11"/>
        <color rgb="FFFF0000"/>
        <rFont val="ＭＳ Ｐゴシック"/>
        <family val="3"/>
        <charset val="128"/>
      </rPr>
      <t>平成２８年度（２０１６年度）</t>
    </r>
    <r>
      <rPr>
        <sz val="11"/>
        <rFont val="ＭＳ Ｐゴシック"/>
        <family val="3"/>
        <charset val="128"/>
      </rPr>
      <t>以降 ：</t>
    </r>
    <r>
      <rPr>
        <sz val="11"/>
        <color rgb="FFFF0000"/>
        <rFont val="ＭＳ Ｐゴシック"/>
        <family val="3"/>
        <charset val="128"/>
      </rPr>
      <t>平成２８年度（２０１６年度）</t>
    </r>
    <r>
      <rPr>
        <sz val="11"/>
        <color theme="1"/>
        <rFont val="ＭＳ Ｐゴシック"/>
        <family val="3"/>
        <charset val="128"/>
      </rPr>
      <t>４月１日から入札公告日までの間。</t>
    </r>
    <rPh sb="18" eb="20">
      <t>イコウ</t>
    </rPh>
    <rPh sb="42" eb="44">
      <t>ニュウサツ</t>
    </rPh>
    <rPh sb="44" eb="47">
      <t>コウコクビ</t>
    </rPh>
    <phoneticPr fontId="7"/>
  </si>
  <si>
    <r>
      <t>（※６）過去</t>
    </r>
    <r>
      <rPr>
        <sz val="11"/>
        <color rgb="FFFF0000"/>
        <rFont val="ＭＳ Ｐゴシック"/>
        <family val="3"/>
        <charset val="128"/>
      </rPr>
      <t>１０</t>
    </r>
    <r>
      <rPr>
        <sz val="11"/>
        <color theme="1"/>
        <rFont val="ＭＳ Ｐゴシック"/>
        <family val="3"/>
        <charset val="128"/>
      </rPr>
      <t>年間：</t>
    </r>
    <r>
      <rPr>
        <sz val="11"/>
        <color rgb="FFFF0000"/>
        <rFont val="ＭＳ Ｐゴシック"/>
        <family val="3"/>
        <charset val="128"/>
      </rPr>
      <t>平成２８年（２０１６年）</t>
    </r>
    <r>
      <rPr>
        <sz val="11"/>
        <color theme="1"/>
        <rFont val="ＭＳ Ｐゴシック"/>
        <family val="3"/>
        <charset val="128"/>
      </rPr>
      <t>４月１日から</t>
    </r>
    <r>
      <rPr>
        <sz val="11"/>
        <color rgb="FFFF0000"/>
        <rFont val="ＭＳ Ｐゴシック"/>
        <family val="3"/>
        <charset val="128"/>
      </rPr>
      <t>令和８年（２０２６年）</t>
    </r>
    <r>
      <rPr>
        <sz val="11"/>
        <color theme="1"/>
        <rFont val="ＭＳ Ｐゴシック"/>
        <family val="3"/>
        <charset val="128"/>
      </rPr>
      <t>３月３１日までの間。</t>
    </r>
    <rPh sb="21" eb="22">
      <t>ネン</t>
    </rPh>
    <rPh sb="29" eb="31">
      <t>レイワ</t>
    </rPh>
    <rPh sb="38" eb="39">
      <t>ネン</t>
    </rPh>
    <phoneticPr fontId="7"/>
  </si>
  <si>
    <r>
      <t>（※８）</t>
    </r>
    <r>
      <rPr>
        <sz val="11"/>
        <color rgb="FFFF0000"/>
        <rFont val="ＭＳ Ｐゴシック"/>
        <family val="3"/>
        <charset val="128"/>
      </rPr>
      <t>令和３年度（２０２１年度）</t>
    </r>
    <r>
      <rPr>
        <sz val="11"/>
        <rFont val="ＭＳ Ｐゴシック"/>
        <family val="3"/>
        <charset val="128"/>
      </rPr>
      <t>以降</t>
    </r>
    <r>
      <rPr>
        <sz val="11"/>
        <color rgb="FFFF0000"/>
        <rFont val="ＭＳ Ｐゴシック"/>
        <family val="3"/>
        <charset val="128"/>
      </rPr>
      <t>：令和３年（２０２１年）</t>
    </r>
    <r>
      <rPr>
        <sz val="11"/>
        <rFont val="ＭＳ Ｐゴシック"/>
        <family val="3"/>
        <charset val="128"/>
      </rPr>
      <t>４月１日から入札公告日までの間。</t>
    </r>
    <rPh sb="4" eb="6">
      <t>レイワ</t>
    </rPh>
    <rPh sb="7" eb="9">
      <t>ネンド</t>
    </rPh>
    <rPh sb="8" eb="9">
      <t>ド</t>
    </rPh>
    <rPh sb="14" eb="16">
      <t>ネンド</t>
    </rPh>
    <rPh sb="17" eb="19">
      <t>イコウ</t>
    </rPh>
    <rPh sb="20" eb="22">
      <t>レイワ</t>
    </rPh>
    <rPh sb="23" eb="24">
      <t>ネン</t>
    </rPh>
    <rPh sb="24" eb="25">
      <t>ヘイネン</t>
    </rPh>
    <rPh sb="29" eb="30">
      <t>ネン</t>
    </rPh>
    <rPh sb="32" eb="33">
      <t>ガツ</t>
    </rPh>
    <rPh sb="34" eb="35">
      <t>ニチ</t>
    </rPh>
    <rPh sb="37" eb="39">
      <t>ニュウサツ</t>
    </rPh>
    <rPh sb="39" eb="41">
      <t>コウコク</t>
    </rPh>
    <rPh sb="41" eb="42">
      <t>ビ</t>
    </rPh>
    <rPh sb="45" eb="46">
      <t>アイダ</t>
    </rPh>
    <phoneticPr fontId="7"/>
  </si>
  <si>
    <r>
      <rPr>
        <sz val="11"/>
        <rFont val="ＭＳ Ｐゴシック"/>
        <family val="3"/>
        <charset val="128"/>
      </rPr>
      <t>（※１０</t>
    </r>
    <r>
      <rPr>
        <sz val="11"/>
        <color theme="1"/>
        <rFont val="ＭＳ Ｐゴシック"/>
        <family val="3"/>
        <charset val="128"/>
      </rPr>
      <t>）過去</t>
    </r>
    <r>
      <rPr>
        <sz val="11"/>
        <color rgb="FFFF0000"/>
        <rFont val="ＭＳ Ｐゴシック"/>
        <family val="3"/>
        <charset val="128"/>
      </rPr>
      <t>２</t>
    </r>
    <r>
      <rPr>
        <sz val="11"/>
        <color theme="1"/>
        <rFont val="ＭＳ Ｐゴシック"/>
        <family val="3"/>
        <charset val="128"/>
      </rPr>
      <t>年間：</t>
    </r>
    <r>
      <rPr>
        <sz val="11"/>
        <color rgb="FFFF0000"/>
        <rFont val="ＭＳ Ｐゴシック"/>
        <family val="3"/>
        <charset val="128"/>
      </rPr>
      <t>令和６年（２０２４年）</t>
    </r>
    <r>
      <rPr>
        <sz val="11"/>
        <color theme="1"/>
        <rFont val="ＭＳ Ｐゴシック"/>
        <family val="3"/>
        <charset val="128"/>
      </rPr>
      <t>４月１日から</t>
    </r>
    <r>
      <rPr>
        <sz val="11"/>
        <color rgb="FFFF0000"/>
        <rFont val="ＭＳ Ｐゴシック"/>
        <family val="3"/>
        <charset val="128"/>
      </rPr>
      <t>令和８年（２０２６年）</t>
    </r>
    <r>
      <rPr>
        <sz val="11"/>
        <color theme="1"/>
        <rFont val="ＭＳ Ｐゴシック"/>
        <family val="3"/>
        <charset val="128"/>
      </rPr>
      <t>３月３１日までの間。</t>
    </r>
    <rPh sb="11" eb="13">
      <t>レイワ</t>
    </rPh>
    <rPh sb="14" eb="15">
      <t>トシ</t>
    </rPh>
    <rPh sb="20" eb="21">
      <t>ネン</t>
    </rPh>
    <rPh sb="28" eb="30">
      <t>レイワ</t>
    </rPh>
    <rPh sb="37" eb="38">
      <t>ネン</t>
    </rPh>
    <phoneticPr fontId="7"/>
  </si>
  <si>
    <r>
      <t>（※１１）過去</t>
    </r>
    <r>
      <rPr>
        <sz val="11"/>
        <color rgb="FFFF0000"/>
        <rFont val="ＭＳ Ｐゴシック"/>
        <family val="3"/>
        <charset val="128"/>
      </rPr>
      <t>５</t>
    </r>
    <r>
      <rPr>
        <sz val="11"/>
        <rFont val="ＭＳ Ｐゴシック"/>
        <family val="3"/>
        <charset val="128"/>
      </rPr>
      <t>年間：</t>
    </r>
    <r>
      <rPr>
        <sz val="11"/>
        <color rgb="FFFF0000"/>
        <rFont val="ＭＳ Ｐゴシック"/>
        <family val="3"/>
        <charset val="128"/>
      </rPr>
      <t>令和３年（２０２１年）</t>
    </r>
    <r>
      <rPr>
        <sz val="11"/>
        <rFont val="ＭＳ Ｐゴシック"/>
        <family val="3"/>
        <charset val="128"/>
      </rPr>
      <t>４月１日から</t>
    </r>
    <r>
      <rPr>
        <sz val="11"/>
        <color rgb="FFFF0000"/>
        <rFont val="ＭＳ Ｐゴシック"/>
        <family val="3"/>
        <charset val="128"/>
      </rPr>
      <t>令和８年（２０２６年）</t>
    </r>
    <r>
      <rPr>
        <sz val="11"/>
        <rFont val="ＭＳ Ｐゴシック"/>
        <family val="3"/>
        <charset val="128"/>
      </rPr>
      <t>３月３１日までの間。</t>
    </r>
    <rPh sb="5" eb="7">
      <t>カコ</t>
    </rPh>
    <rPh sb="8" eb="10">
      <t>ネンカン</t>
    </rPh>
    <rPh sb="11" eb="13">
      <t>レイワ</t>
    </rPh>
    <rPh sb="14" eb="15">
      <t>ネン</t>
    </rPh>
    <rPh sb="20" eb="21">
      <t>ネン</t>
    </rPh>
    <rPh sb="23" eb="24">
      <t>ツキ</t>
    </rPh>
    <rPh sb="25" eb="26">
      <t>ヒ</t>
    </rPh>
    <rPh sb="28" eb="30">
      <t>レイワ</t>
    </rPh>
    <rPh sb="31" eb="32">
      <t>ネン</t>
    </rPh>
    <rPh sb="37" eb="38">
      <t>ネン</t>
    </rPh>
    <rPh sb="40" eb="41">
      <t>ツキ</t>
    </rPh>
    <rPh sb="43" eb="44">
      <t>ヒ</t>
    </rPh>
    <rPh sb="47" eb="48">
      <t>アイダ</t>
    </rPh>
    <phoneticPr fontId="7"/>
  </si>
  <si>
    <r>
      <t xml:space="preserve">
</t>
    </r>
    <r>
      <rPr>
        <b/>
        <u/>
        <sz val="11"/>
        <color rgb="FFFF0000"/>
        <rFont val="ＭＳ Ｐゴシック"/>
        <family val="3"/>
        <charset val="128"/>
      </rPr>
      <t>過去２年間</t>
    </r>
    <r>
      <rPr>
        <u/>
        <sz val="11"/>
        <rFont val="ＭＳ Ｐゴシック"/>
        <family val="3"/>
        <charset val="128"/>
      </rPr>
      <t>（※１０）</t>
    </r>
    <r>
      <rPr>
        <sz val="11"/>
        <rFont val="ＭＳ Ｐゴシック"/>
        <family val="3"/>
        <charset val="128"/>
      </rPr>
      <t>に取得した建設系ＣＰＤ協議会加盟団体の単位取得数</t>
    </r>
    <rPh sb="1" eb="3">
      <t>カコ</t>
    </rPh>
    <rPh sb="4" eb="6">
      <t>ネンカン</t>
    </rPh>
    <rPh sb="12" eb="14">
      <t>シュトク</t>
    </rPh>
    <rPh sb="16" eb="19">
      <t>ケンセツケイ</t>
    </rPh>
    <rPh sb="22" eb="25">
      <t>キョウギカイ</t>
    </rPh>
    <rPh sb="25" eb="27">
      <t>カメイ</t>
    </rPh>
    <rPh sb="27" eb="29">
      <t>ダンタイ</t>
    </rPh>
    <rPh sb="30" eb="32">
      <t>タンイ</t>
    </rPh>
    <rPh sb="32" eb="34">
      <t>シュトク</t>
    </rPh>
    <rPh sb="34" eb="35">
      <t>カズ</t>
    </rPh>
    <phoneticPr fontId="7"/>
  </si>
  <si>
    <r>
      <t xml:space="preserve">
</t>
    </r>
    <r>
      <rPr>
        <u/>
        <sz val="11"/>
        <color theme="1"/>
        <rFont val="ＭＳ Ｐゴシック"/>
        <family val="3"/>
        <charset val="128"/>
      </rPr>
      <t>国（※１）</t>
    </r>
    <r>
      <rPr>
        <sz val="11"/>
        <color theme="1"/>
        <rFont val="ＭＳ Ｐゴシック"/>
        <family val="3"/>
        <charset val="128"/>
      </rPr>
      <t>、熊本県又は</t>
    </r>
    <r>
      <rPr>
        <u/>
        <sz val="11"/>
        <color theme="1"/>
        <rFont val="ＭＳ Ｐゴシック"/>
        <family val="3"/>
        <charset val="128"/>
      </rPr>
      <t>熊本県内市町村（※２）</t>
    </r>
    <r>
      <rPr>
        <sz val="11"/>
        <color theme="1"/>
        <rFont val="ＭＳ Ｐゴシック"/>
        <family val="3"/>
        <charset val="128"/>
      </rPr>
      <t>発注工事で</t>
    </r>
    <r>
      <rPr>
        <b/>
        <u/>
        <sz val="11"/>
        <color rgb="FFFF0000"/>
        <rFont val="ＭＳ Ｐゴシック"/>
        <family val="3"/>
        <charset val="128"/>
      </rPr>
      <t>平成２８年度（２０１６年度）</t>
    </r>
    <r>
      <rPr>
        <u/>
        <sz val="11"/>
        <color theme="1"/>
        <rFont val="ＭＳ Ｐゴシック"/>
        <family val="3"/>
        <charset val="128"/>
      </rPr>
      <t>以降（※３）</t>
    </r>
    <r>
      <rPr>
        <sz val="11"/>
        <color theme="1"/>
        <rFont val="ＭＳ Ｐゴシック"/>
        <family val="3"/>
        <charset val="128"/>
      </rPr>
      <t>に元請けとして完成し</t>
    </r>
    <r>
      <rPr>
        <sz val="11"/>
        <rFont val="ＭＳ Ｐゴシック"/>
        <family val="3"/>
        <charset val="128"/>
      </rPr>
      <t>た「</t>
    </r>
    <r>
      <rPr>
        <b/>
        <u/>
        <sz val="11"/>
        <color rgb="FFFF0000"/>
        <rFont val="ＭＳ Ｐゴシック"/>
        <family val="3"/>
        <charset val="128"/>
      </rPr>
      <t>ＰＣ橋上部工工事</t>
    </r>
    <r>
      <rPr>
        <u/>
        <sz val="11"/>
        <rFont val="ＭＳ Ｐゴシック"/>
        <family val="3"/>
        <charset val="128"/>
      </rPr>
      <t>（※４）</t>
    </r>
    <r>
      <rPr>
        <sz val="11"/>
        <color theme="1"/>
        <rFont val="ＭＳ Ｐゴシック"/>
        <family val="3"/>
        <charset val="128"/>
      </rPr>
      <t>」の施工経験
（評価する工事は、２件とする。）</t>
    </r>
    <rPh sb="1" eb="2">
      <t>コク</t>
    </rPh>
    <rPh sb="7" eb="10">
      <t>クマモトケン</t>
    </rPh>
    <rPh sb="10" eb="11">
      <t>マタ</t>
    </rPh>
    <rPh sb="12" eb="14">
      <t>クマモト</t>
    </rPh>
    <rPh sb="14" eb="16">
      <t>ケンナイ</t>
    </rPh>
    <rPh sb="16" eb="19">
      <t>シチョウソン</t>
    </rPh>
    <rPh sb="23" eb="25">
      <t>ハッチュウ</t>
    </rPh>
    <rPh sb="25" eb="27">
      <t>コウジ</t>
    </rPh>
    <rPh sb="42" eb="44">
      <t>イコウ</t>
    </rPh>
    <rPh sb="49" eb="51">
      <t>モトウ</t>
    </rPh>
    <rPh sb="55" eb="57">
      <t>カンセイ</t>
    </rPh>
    <rPh sb="74" eb="76">
      <t>セコウ</t>
    </rPh>
    <rPh sb="76" eb="78">
      <t>ケイケン</t>
    </rPh>
    <rPh sb="80" eb="82">
      <t>ヒョウカ</t>
    </rPh>
    <rPh sb="84" eb="86">
      <t>コウジ</t>
    </rPh>
    <rPh sb="89" eb="90">
      <t>ケン</t>
    </rPh>
    <phoneticPr fontId="7"/>
  </si>
  <si>
    <r>
      <t xml:space="preserve">
</t>
    </r>
    <r>
      <rPr>
        <u/>
        <sz val="11"/>
        <color theme="1"/>
        <rFont val="ＭＳ Ｐゴシック"/>
        <family val="3"/>
        <charset val="128"/>
      </rPr>
      <t>熊本県（※５）</t>
    </r>
    <r>
      <rPr>
        <sz val="11"/>
        <color theme="1"/>
        <rFont val="ＭＳ Ｐゴシック"/>
        <family val="3"/>
        <charset val="128"/>
      </rPr>
      <t>発注工事で</t>
    </r>
    <r>
      <rPr>
        <b/>
        <u/>
        <sz val="11"/>
        <color rgb="FFFF0000"/>
        <rFont val="ＭＳ Ｐゴシック"/>
        <family val="3"/>
        <charset val="128"/>
      </rPr>
      <t>過去１０年間</t>
    </r>
    <r>
      <rPr>
        <u/>
        <sz val="11"/>
        <color theme="1"/>
        <rFont val="ＭＳ Ｐゴシック"/>
        <family val="3"/>
        <charset val="128"/>
      </rPr>
      <t>（※６）</t>
    </r>
    <r>
      <rPr>
        <sz val="11"/>
        <color theme="1"/>
        <rFont val="ＭＳ Ｐゴシック"/>
        <family val="3"/>
        <charset val="128"/>
      </rPr>
      <t>に元請けとして完成した</t>
    </r>
    <r>
      <rPr>
        <u/>
        <sz val="11"/>
        <color theme="1"/>
        <rFont val="ＭＳ Ｐゴシック"/>
        <family val="3"/>
        <charset val="128"/>
      </rPr>
      <t>「土木一式工事」の工事成績評定点の平均点（※７）</t>
    </r>
    <phoneticPr fontId="7"/>
  </si>
  <si>
    <r>
      <t xml:space="preserve">
</t>
    </r>
    <r>
      <rPr>
        <u/>
        <sz val="11"/>
        <color theme="1"/>
        <rFont val="ＭＳ Ｐゴシック"/>
        <family val="3"/>
        <charset val="128"/>
      </rPr>
      <t>国（※１）</t>
    </r>
    <r>
      <rPr>
        <sz val="11"/>
        <color theme="1"/>
        <rFont val="ＭＳ Ｐゴシック"/>
        <family val="3"/>
        <charset val="128"/>
      </rPr>
      <t>、熊本県又は</t>
    </r>
    <r>
      <rPr>
        <u/>
        <sz val="11"/>
        <color theme="1"/>
        <rFont val="ＭＳ Ｐゴシック"/>
        <family val="3"/>
        <charset val="128"/>
      </rPr>
      <t>熊本県内市町村（※２）</t>
    </r>
    <r>
      <rPr>
        <sz val="11"/>
        <color theme="1"/>
        <rFont val="ＭＳ Ｐゴシック"/>
        <family val="3"/>
        <charset val="128"/>
      </rPr>
      <t>発注工事で</t>
    </r>
    <r>
      <rPr>
        <b/>
        <u/>
        <sz val="11"/>
        <color rgb="FFFF0000"/>
        <rFont val="ＭＳ Ｐゴシック"/>
        <family val="3"/>
        <charset val="128"/>
      </rPr>
      <t>平成２８年度（２０１６年度）</t>
    </r>
    <r>
      <rPr>
        <u/>
        <sz val="11"/>
        <color theme="1"/>
        <rFont val="ＭＳ Ｐゴシック"/>
        <family val="3"/>
        <charset val="128"/>
      </rPr>
      <t>以降（※３）</t>
    </r>
    <r>
      <rPr>
        <sz val="11"/>
        <color theme="1"/>
        <rFont val="ＭＳ Ｐゴシック"/>
        <family val="3"/>
        <charset val="128"/>
      </rPr>
      <t>に元請けとして完成した</t>
    </r>
    <r>
      <rPr>
        <sz val="11"/>
        <rFont val="ＭＳ Ｐゴシック"/>
        <family val="3"/>
        <charset val="128"/>
      </rPr>
      <t>「</t>
    </r>
    <r>
      <rPr>
        <b/>
        <u/>
        <sz val="11"/>
        <color rgb="FFFF0000"/>
        <rFont val="ＭＳ Ｐゴシック"/>
        <family val="3"/>
        <charset val="128"/>
      </rPr>
      <t>ＰＣ橋上部工工事</t>
    </r>
    <r>
      <rPr>
        <u/>
        <sz val="11"/>
        <rFont val="ＭＳ Ｐゴシック"/>
        <family val="3"/>
        <charset val="128"/>
      </rPr>
      <t>（※４）</t>
    </r>
    <r>
      <rPr>
        <sz val="11"/>
        <color theme="1"/>
        <rFont val="ＭＳ Ｐゴシック"/>
        <family val="3"/>
        <charset val="128"/>
      </rPr>
      <t>」の施工実績
（評価する工事は、２件とする。）</t>
    </r>
    <rPh sb="39" eb="41">
      <t>ネンド</t>
    </rPh>
    <rPh sb="80" eb="82">
      <t>ヒョウカ</t>
    </rPh>
    <rPh sb="84" eb="86">
      <t>コウジ</t>
    </rPh>
    <rPh sb="89" eb="90">
      <t>ケン</t>
    </rPh>
    <phoneticPr fontId="7"/>
  </si>
  <si>
    <r>
      <t xml:space="preserve">
国土交通省発注工事で</t>
    </r>
    <r>
      <rPr>
        <b/>
        <u/>
        <sz val="11"/>
        <color rgb="FFFF0000"/>
        <rFont val="ＭＳ Ｐゴシック"/>
        <family val="3"/>
        <charset val="128"/>
      </rPr>
      <t>令和３年度（２０２１年度）以降</t>
    </r>
    <r>
      <rPr>
        <u/>
        <sz val="11"/>
        <color theme="1"/>
        <rFont val="ＭＳ Ｐゴシック"/>
        <family val="3"/>
        <charset val="128"/>
      </rPr>
      <t>（※８）</t>
    </r>
    <r>
      <rPr>
        <sz val="11"/>
        <color theme="1"/>
        <rFont val="ＭＳ Ｐゴシック"/>
        <family val="3"/>
        <charset val="128"/>
      </rPr>
      <t>における優良工事等表彰の実績</t>
    </r>
    <rPh sb="6" eb="8">
      <t>ハッチュウ</t>
    </rPh>
    <phoneticPr fontId="7"/>
  </si>
  <si>
    <r>
      <t xml:space="preserve">
国土交通省</t>
    </r>
    <r>
      <rPr>
        <sz val="11"/>
        <rFont val="ＭＳ Ｐゴシック"/>
        <family val="3"/>
        <charset val="128"/>
      </rPr>
      <t>又は熊本県</t>
    </r>
    <r>
      <rPr>
        <sz val="11"/>
        <color theme="1"/>
        <rFont val="ＭＳ Ｐゴシック"/>
        <family val="3"/>
        <charset val="128"/>
      </rPr>
      <t>発注工事で</t>
    </r>
    <r>
      <rPr>
        <b/>
        <u/>
        <sz val="11"/>
        <color rgb="FFFF0000"/>
        <rFont val="ＭＳ Ｐゴシック"/>
        <family val="3"/>
        <charset val="128"/>
      </rPr>
      <t>令和３年度（２０２１年度）</t>
    </r>
    <r>
      <rPr>
        <u/>
        <sz val="11"/>
        <color rgb="FFFF0000"/>
        <rFont val="ＭＳ Ｐゴシック"/>
        <family val="3"/>
        <charset val="128"/>
      </rPr>
      <t>以降</t>
    </r>
    <r>
      <rPr>
        <u/>
        <sz val="11"/>
        <rFont val="ＭＳ Ｐゴシック"/>
        <family val="3"/>
        <charset val="128"/>
      </rPr>
      <t>（※８）</t>
    </r>
    <r>
      <rPr>
        <sz val="11"/>
        <color theme="1"/>
        <rFont val="ＭＳ Ｐゴシック"/>
        <family val="3"/>
        <charset val="128"/>
      </rPr>
      <t>における優良工事等技術者表彰の実績</t>
    </r>
    <phoneticPr fontId="7"/>
  </si>
  <si>
    <t>品質確保に関する提案
　①ＰＣ鋼材の長期健全性の確保に関する提案
　②間詰め・連結コンクリートの打ち込み又は締固めに関する提案
　③間詰め・連結コンクリートの養生に関する提案
安全確保に関する提案
　④主桁架設時等高所作業時における作業員の転倒・落下等の事故防止に関する提案
　⑤主桁架設時における桁の逸脱防止や転倒防止に関する提案
施工上の課題対応に関する提案
　⑥水質汚濁対策に関する提案</t>
    <rPh sb="35" eb="37">
      <t>マヅメ</t>
    </rPh>
    <rPh sb="39" eb="41">
      <t>レンケツ</t>
    </rPh>
    <rPh sb="48" eb="49">
      <t>ウ</t>
    </rPh>
    <rPh sb="50" eb="51">
      <t>コ</t>
    </rPh>
    <rPh sb="52" eb="53">
      <t>マタ</t>
    </rPh>
    <rPh sb="54" eb="56">
      <t>シメカタ</t>
    </rPh>
    <rPh sb="58" eb="59">
      <t>カン</t>
    </rPh>
    <rPh sb="61" eb="63">
      <t>テイアン</t>
    </rPh>
    <rPh sb="66" eb="68">
      <t>マヅメ</t>
    </rPh>
    <rPh sb="70" eb="72">
      <t>レンケツ</t>
    </rPh>
    <rPh sb="79" eb="81">
      <t>ヨウジョウ</t>
    </rPh>
    <rPh sb="82" eb="83">
      <t>カン</t>
    </rPh>
    <rPh sb="85" eb="87">
      <t>テイアン</t>
    </rPh>
    <rPh sb="101" eb="103">
      <t>シュゲタ</t>
    </rPh>
    <rPh sb="103" eb="106">
      <t>カセツジ</t>
    </rPh>
    <rPh sb="106" eb="107">
      <t>トウ</t>
    </rPh>
    <rPh sb="120" eb="122">
      <t>テントウ</t>
    </rPh>
    <rPh sb="123" eb="125">
      <t>ラッカ</t>
    </rPh>
    <rPh sb="125" eb="126">
      <t>トウ</t>
    </rPh>
    <rPh sb="127" eb="129">
      <t>ジコ</t>
    </rPh>
    <rPh sb="129" eb="131">
      <t>ボウシ</t>
    </rPh>
    <rPh sb="140" eb="142">
      <t>シュゲタ</t>
    </rPh>
    <rPh sb="142" eb="145">
      <t>カセツジ</t>
    </rPh>
    <rPh sb="149" eb="150">
      <t>ケタ</t>
    </rPh>
    <rPh sb="151" eb="155">
      <t>イツダツボウシ</t>
    </rPh>
    <rPh sb="156" eb="160">
      <t>テントウボウシ</t>
    </rPh>
    <rPh sb="167" eb="170">
      <t>セコウジョウ</t>
    </rPh>
    <rPh sb="171" eb="173">
      <t>カダイ</t>
    </rPh>
    <rPh sb="173" eb="175">
      <t>タイオウ</t>
    </rPh>
    <rPh sb="176" eb="177">
      <t>カン</t>
    </rPh>
    <rPh sb="179" eb="181">
      <t>テイアン</t>
    </rPh>
    <phoneticPr fontId="7"/>
  </si>
  <si>
    <r>
      <rPr>
        <b/>
        <sz val="11"/>
        <rFont val="ＭＳ Ｐゴシック"/>
        <family val="3"/>
        <charset val="128"/>
      </rPr>
      <t>代表構成員</t>
    </r>
    <r>
      <rPr>
        <sz val="11"/>
        <rFont val="ＭＳ Ｐゴシック"/>
        <family val="3"/>
        <charset val="128"/>
      </rPr>
      <t>の熊本県内における</t>
    </r>
    <r>
      <rPr>
        <u/>
        <sz val="11"/>
        <rFont val="ＭＳ Ｐゴシック"/>
        <family val="3"/>
        <charset val="128"/>
      </rPr>
      <t>過去２年間（※１０）</t>
    </r>
    <r>
      <rPr>
        <sz val="11"/>
        <rFont val="ＭＳ Ｐゴシック"/>
        <family val="3"/>
        <charset val="128"/>
      </rPr>
      <t>の災害支援活動の実績</t>
    </r>
    <rPh sb="0" eb="2">
      <t>ダイヒョウ</t>
    </rPh>
    <rPh sb="2" eb="5">
      <t>コウセイイン</t>
    </rPh>
    <rPh sb="6" eb="9">
      <t>クマモトケン</t>
    </rPh>
    <rPh sb="14" eb="16">
      <t>カコ</t>
    </rPh>
    <rPh sb="17" eb="19">
      <t>ネンカン</t>
    </rPh>
    <rPh sb="25" eb="27">
      <t>サイガイ</t>
    </rPh>
    <rPh sb="27" eb="29">
      <t>シエン</t>
    </rPh>
    <rPh sb="29" eb="31">
      <t>カツドウ</t>
    </rPh>
    <phoneticPr fontId="7"/>
  </si>
  <si>
    <t>災害支援活動の実績</t>
    <rPh sb="0" eb="2">
      <t>サイガイ</t>
    </rPh>
    <rPh sb="2" eb="4">
      <t>シエン</t>
    </rPh>
    <rPh sb="4" eb="6">
      <t>カツドウ</t>
    </rPh>
    <rPh sb="7" eb="9">
      <t>ジッセキ</t>
    </rPh>
    <phoneticPr fontId="7"/>
  </si>
  <si>
    <t>（様式７）</t>
    <rPh sb="1" eb="3">
      <t>ヨウシキ</t>
    </rPh>
    <phoneticPr fontId="7"/>
  </si>
  <si>
    <r>
      <t>本工事で使用する主要資材『別表１』の</t>
    </r>
    <r>
      <rPr>
        <u/>
        <sz val="11"/>
        <color theme="1"/>
        <rFont val="ＭＳ Ｐゴシック"/>
        <family val="3"/>
        <charset val="128"/>
      </rPr>
      <t>県産資材（※１３）</t>
    </r>
    <r>
      <rPr>
        <sz val="11"/>
        <color theme="1"/>
        <rFont val="ＭＳ Ｐゴシック"/>
        <family val="3"/>
        <charset val="128"/>
      </rPr>
      <t>使用の有無</t>
    </r>
    <rPh sb="13" eb="15">
      <t>ベッピョウ</t>
    </rPh>
    <rPh sb="27" eb="29">
      <t>シヨウ</t>
    </rPh>
    <phoneticPr fontId="7"/>
  </si>
  <si>
    <t>（※１２）市内企業：水俣市内に主たる営業所等を有する企業。</t>
    <rPh sb="5" eb="7">
      <t>シナイ</t>
    </rPh>
    <rPh sb="7" eb="9">
      <t>キギョウ</t>
    </rPh>
    <rPh sb="10" eb="14">
      <t>ミナマタシナイ</t>
    </rPh>
    <rPh sb="15" eb="16">
      <t>シュ</t>
    </rPh>
    <rPh sb="18" eb="21">
      <t>エイギョウショ</t>
    </rPh>
    <rPh sb="21" eb="22">
      <t>トウ</t>
    </rPh>
    <rPh sb="23" eb="24">
      <t>ユウ</t>
    </rPh>
    <rPh sb="26" eb="28">
      <t>キギョウ</t>
    </rPh>
    <phoneticPr fontId="7"/>
  </si>
  <si>
    <t>全ての１次下請が市内企業又は全て自社施工</t>
    <rPh sb="8" eb="10">
      <t>シナイ</t>
    </rPh>
    <rPh sb="10" eb="12">
      <t>キギョウ</t>
    </rPh>
    <phoneticPr fontId="7"/>
  </si>
  <si>
    <r>
      <rPr>
        <b/>
        <sz val="11"/>
        <color theme="1"/>
        <rFont val="ＭＳ Ｐゴシック"/>
        <family val="3"/>
        <charset val="128"/>
      </rPr>
      <t>構成員２</t>
    </r>
    <r>
      <rPr>
        <sz val="11"/>
        <color theme="1"/>
        <rFont val="ＭＳ Ｐゴシック"/>
        <family val="3"/>
        <charset val="128"/>
      </rPr>
      <t>の
当該工事と同一許可業種の
工事成績評定点の平均点</t>
    </r>
    <rPh sb="0" eb="3">
      <t>コウセイイン</t>
    </rPh>
    <phoneticPr fontId="7"/>
  </si>
  <si>
    <r>
      <rPr>
        <b/>
        <sz val="11"/>
        <color theme="1"/>
        <rFont val="ＭＳ Ｐゴシック"/>
        <family val="3"/>
        <charset val="128"/>
      </rPr>
      <t>構成員３</t>
    </r>
    <r>
      <rPr>
        <sz val="11"/>
        <color theme="1"/>
        <rFont val="ＭＳ Ｐゴシック"/>
        <family val="3"/>
        <charset val="128"/>
      </rPr>
      <t>の
当該工事と同一許可業種の
工事成績評定点の平均点</t>
    </r>
    <rPh sb="0" eb="3">
      <t>コウセイイン</t>
    </rPh>
    <rPh sb="6" eb="8">
      <t>トウガイ</t>
    </rPh>
    <rPh sb="8" eb="10">
      <t>コウジ</t>
    </rPh>
    <rPh sb="11" eb="12">
      <t>ドウ</t>
    </rPh>
    <rPh sb="12" eb="13">
      <t>イツ</t>
    </rPh>
    <rPh sb="13" eb="15">
      <t>キョカ</t>
    </rPh>
    <rPh sb="15" eb="17">
      <t>ギョウシュ</t>
    </rPh>
    <phoneticPr fontId="7"/>
  </si>
  <si>
    <r>
      <t xml:space="preserve">
</t>
    </r>
    <r>
      <rPr>
        <b/>
        <sz val="11"/>
        <color theme="1"/>
        <rFont val="ＭＳ Ｐゴシック"/>
        <family val="3"/>
        <charset val="128"/>
      </rPr>
      <t>代表構成員及び</t>
    </r>
    <r>
      <rPr>
        <sz val="11"/>
        <color theme="1"/>
        <rFont val="ＭＳ Ｐゴシック"/>
        <family val="3"/>
        <charset val="128"/>
      </rPr>
      <t xml:space="preserve">
</t>
    </r>
    <r>
      <rPr>
        <b/>
        <sz val="11"/>
        <color theme="1"/>
        <rFont val="ＭＳ Ｐゴシック"/>
        <family val="3"/>
        <charset val="128"/>
      </rPr>
      <t>構成</t>
    </r>
    <r>
      <rPr>
        <b/>
        <sz val="11"/>
        <rFont val="ＭＳ Ｐゴシック"/>
        <family val="3"/>
        <charset val="128"/>
      </rPr>
      <t>員２又は３</t>
    </r>
    <r>
      <rPr>
        <sz val="11"/>
        <color theme="1"/>
        <rFont val="ＭＳ Ｐゴシック"/>
        <family val="3"/>
        <charset val="128"/>
      </rPr>
      <t>の地域貢献度</t>
    </r>
    <rPh sb="1" eb="3">
      <t>ダイヒョウ</t>
    </rPh>
    <rPh sb="3" eb="6">
      <t>コウセイイン</t>
    </rPh>
    <rPh sb="6" eb="7">
      <t>オヨ</t>
    </rPh>
    <rPh sb="9" eb="12">
      <t>コウセイイン</t>
    </rPh>
    <rPh sb="13" eb="14">
      <t>マタ</t>
    </rPh>
    <rPh sb="17" eb="19">
      <t>チイキ</t>
    </rPh>
    <rPh sb="19" eb="22">
      <t>コウケンド</t>
    </rPh>
    <phoneticPr fontId="7"/>
  </si>
  <si>
    <t>全ての１次下請が市内企業（※１２）又は全て自社施工</t>
    <rPh sb="8" eb="10">
      <t>シナイ</t>
    </rPh>
    <rPh sb="10" eb="12">
      <t>キギョウ</t>
    </rPh>
    <phoneticPr fontId="7"/>
  </si>
  <si>
    <t>73点以下又は実績なし</t>
    <rPh sb="2" eb="3">
      <t>テン</t>
    </rPh>
    <rPh sb="3" eb="5">
      <t>イカ</t>
    </rPh>
    <rPh sb="5" eb="6">
      <t>マタ</t>
    </rPh>
    <rPh sb="7" eb="9">
      <t>ジッセキ</t>
    </rPh>
    <phoneticPr fontId="7"/>
  </si>
  <si>
    <t xml:space="preserve">
代表構成員の
主任（監理）技術者又は現場代理人としての同種工事の施工経験</t>
    <rPh sb="1" eb="3">
      <t>ダイヒョウ</t>
    </rPh>
    <rPh sb="3" eb="6">
      <t>コウセイイン</t>
    </rPh>
    <rPh sb="17" eb="18">
      <t>マタ</t>
    </rPh>
    <rPh sb="19" eb="21">
      <t>ゲンバ</t>
    </rPh>
    <rPh sb="21" eb="24">
      <t>ダイリニン</t>
    </rPh>
    <rPh sb="35" eb="37">
      <t>ケイケン</t>
    </rPh>
    <phoneticPr fontId="7"/>
  </si>
  <si>
    <t xml:space="preserve">
代表構成員の
主任（監理）技術者又は現場代理人としての当該工事と同一許可業種の工事成績評定点</t>
    <rPh sb="1" eb="3">
      <t>ダイヒョウ</t>
    </rPh>
    <rPh sb="3" eb="6">
      <t>コウセイイン</t>
    </rPh>
    <rPh sb="28" eb="32">
      <t>トウガイコウジ</t>
    </rPh>
    <rPh sb="33" eb="34">
      <t>ドウ</t>
    </rPh>
    <rPh sb="34" eb="35">
      <t>イツ</t>
    </rPh>
    <rPh sb="35" eb="37">
      <t>キョカ</t>
    </rPh>
    <rPh sb="37" eb="39">
      <t>ギョウシュ</t>
    </rPh>
    <phoneticPr fontId="7"/>
  </si>
  <si>
    <t>（※１３）県産資材：一般競争入札公告に示すとおり。</t>
    <rPh sb="5" eb="7">
      <t>ケンサン</t>
    </rPh>
    <rPh sb="7" eb="9">
      <t>シザイ</t>
    </rPh>
    <rPh sb="10" eb="16">
      <t>イッパンキョウソウニュウサツ</t>
    </rPh>
    <rPh sb="16" eb="18">
      <t>コウコク</t>
    </rPh>
    <rPh sb="19" eb="20">
      <t>シメ</t>
    </rPh>
    <phoneticPr fontId="7"/>
  </si>
  <si>
    <t>評価に関する基準　（自己採点表）</t>
    <rPh sb="0" eb="2">
      <t>ヒョウカ</t>
    </rPh>
    <rPh sb="3" eb="4">
      <t>カン</t>
    </rPh>
    <rPh sb="6" eb="8">
      <t>キジュン</t>
    </rPh>
    <rPh sb="10" eb="15">
      <t>ジコサイテンヒョウ</t>
    </rPh>
    <phoneticPr fontId="7"/>
  </si>
  <si>
    <t>※注意：黄色着色のセルにのみ入力してください。</t>
    <rPh sb="1" eb="3">
      <t>チュウイ</t>
    </rPh>
    <rPh sb="4" eb="6">
      <t>キイロ</t>
    </rPh>
    <rPh sb="6" eb="8">
      <t>チャクショク</t>
    </rPh>
    <rPh sb="14" eb="16">
      <t>ニュウリョク</t>
    </rPh>
    <phoneticPr fontId="7"/>
  </si>
  <si>
    <t>※ここに企業名を入力してください（例：〇〇・◇◇・△△JV）</t>
    <rPh sb="4" eb="7">
      <t>キギョウメイ</t>
    </rPh>
    <rPh sb="8" eb="10">
      <t>ニュウリョク</t>
    </rPh>
    <rPh sb="17" eb="18">
      <t>レイ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</si>
</sst>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quot;点&quot;"/>
    <numFmt numFmtId="177" formatCode="#,##0&quot;点&quot;"/>
    <numFmt numFmtId="178" formatCode="#,##0.0&quot;点&quot;"/>
    <numFmt numFmtId="179" formatCode="&quot;／&quot;#,##0.0&quot;点&quot;"/>
    <numFmt numFmtId="180" formatCode="&quot;／&quot;#,##0.00&quot;点&quot;"/>
    <numFmt numFmtId="181" formatCode="&quot;10/&quot;#"/>
  </numFmts>
  <fonts count="3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name val="ＭＳ Ｐゴシック"/>
      <family val="3"/>
      <charset val="128"/>
    </font>
    <font>
      <sz val="11"/>
      <color theme="1"/>
      <name val="ＭＳ Ｐゴシック"/>
      <family val="3"/>
      <charset val="128"/>
    </font>
    <font>
      <sz val="14"/>
      <color theme="1"/>
      <name val="ＭＳ ゴシック"/>
      <family val="3"/>
      <charset val="128"/>
    </font>
    <font>
      <sz val="36"/>
      <color theme="1"/>
      <name val="ＭＳ Ｐゴシック"/>
      <family val="3"/>
      <charset val="128"/>
    </font>
    <font>
      <sz val="12"/>
      <color theme="1"/>
      <name val="ＭＳ Ｐゴシック"/>
      <family val="3"/>
      <charset val="128"/>
    </font>
    <font>
      <u/>
      <sz val="11"/>
      <color theme="1"/>
      <name val="ＭＳ Ｐゴシック"/>
      <family val="3"/>
      <charset val="128"/>
    </font>
    <font>
      <sz val="8"/>
      <color theme="1"/>
      <name val="ＭＳ Ｐゴシック"/>
      <family val="3"/>
      <charset val="128"/>
    </font>
    <font>
      <sz val="9"/>
      <color theme="1"/>
      <name val="ＭＳ Ｐゴシック"/>
      <family val="3"/>
      <charset val="128"/>
    </font>
    <font>
      <sz val="11"/>
      <color rgb="FFFF0000"/>
      <name val="ＭＳ Ｐゴシック"/>
      <family val="3"/>
      <charset val="128"/>
    </font>
    <font>
      <sz val="12"/>
      <name val="ＭＳ Ｐゴシック"/>
      <family val="3"/>
      <charset val="128"/>
    </font>
    <font>
      <u/>
      <sz val="11"/>
      <color rgb="FFFF0000"/>
      <name val="ＭＳ Ｐゴシック"/>
      <family val="3"/>
      <charset val="128"/>
    </font>
    <font>
      <sz val="8"/>
      <color rgb="FFFF0000"/>
      <name val="ＭＳ Ｐゴシック"/>
      <family val="3"/>
      <charset val="128"/>
    </font>
    <font>
      <b/>
      <sz val="11"/>
      <color theme="1"/>
      <name val="ＭＳ Ｐゴシック"/>
      <family val="3"/>
      <charset val="128"/>
    </font>
    <font>
      <b/>
      <sz val="11"/>
      <name val="ＭＳ Ｐゴシック"/>
      <family val="3"/>
      <charset val="128"/>
    </font>
    <font>
      <sz val="11"/>
      <color rgb="FF00B050"/>
      <name val="ＭＳ Ｐゴシック"/>
      <family val="3"/>
      <charset val="128"/>
    </font>
    <font>
      <sz val="11"/>
      <name val="ＭＳ ゴシック"/>
      <family val="3"/>
      <charset val="128"/>
    </font>
    <font>
      <strike/>
      <sz val="11"/>
      <name val="ＭＳ Ｐゴシック"/>
      <family val="3"/>
      <charset val="128"/>
    </font>
    <font>
      <b/>
      <sz val="11"/>
      <color rgb="FFFF0000"/>
      <name val="ＭＳ Ｐゴシック"/>
      <family val="3"/>
      <charset val="128"/>
    </font>
    <font>
      <b/>
      <sz val="11"/>
      <color rgb="FF7030A0"/>
      <name val="ＭＳ Ｐゴシック"/>
      <family val="3"/>
      <charset val="128"/>
    </font>
    <font>
      <b/>
      <u/>
      <sz val="11"/>
      <color rgb="FFFF0000"/>
      <name val="ＭＳ Ｐゴシック"/>
      <family val="3"/>
      <charset val="128"/>
    </font>
    <font>
      <b/>
      <sz val="14"/>
      <color theme="1"/>
      <name val="ＭＳ Ｐゴシック"/>
      <family val="3"/>
      <charset val="128"/>
    </font>
    <font>
      <b/>
      <sz val="12"/>
      <color theme="1"/>
      <name val="ＭＳ Ｐゴシック"/>
      <family val="3"/>
      <charset val="128"/>
    </font>
    <font>
      <b/>
      <sz val="14"/>
      <color rgb="FFFF0000"/>
      <name val="ＭＳ Ｐゴシック"/>
      <family val="3"/>
      <charset val="128"/>
    </font>
    <font>
      <sz val="10"/>
      <color theme="4"/>
      <name val="ＭＳ Ｐゴシック"/>
      <family val="3"/>
      <charset val="128"/>
    </font>
  </fonts>
  <fills count="7">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112">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style="medium">
        <color indexed="64"/>
      </right>
      <top/>
      <bottom style="medium">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medium">
        <color indexed="64"/>
      </right>
      <top/>
      <bottom/>
      <diagonal/>
    </border>
    <border>
      <left style="hair">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bottom/>
      <diagonal/>
    </border>
    <border>
      <left style="hair">
        <color indexed="64"/>
      </left>
      <right style="hair">
        <color indexed="64"/>
      </right>
      <top style="thin">
        <color indexed="64"/>
      </top>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bottom/>
      <diagonal/>
    </border>
    <border>
      <left style="medium">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thin">
        <color indexed="64"/>
      </top>
      <bottom/>
      <diagonal/>
    </border>
    <border>
      <left style="hair">
        <color indexed="64"/>
      </left>
      <right style="hair">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medium">
        <color indexed="64"/>
      </top>
      <bottom style="hair">
        <color indexed="64"/>
      </bottom>
      <diagonal/>
    </border>
    <border>
      <left/>
      <right style="hair">
        <color indexed="64"/>
      </right>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bottom style="thin">
        <color indexed="64"/>
      </bottom>
      <diagonal/>
    </border>
    <border>
      <left style="hair">
        <color indexed="64"/>
      </left>
      <right/>
      <top style="thin">
        <color indexed="64"/>
      </top>
      <bottom/>
      <diagonal/>
    </border>
    <border>
      <left style="medium">
        <color indexed="64"/>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diagonalDown="1">
      <left style="medium">
        <color indexed="64"/>
      </left>
      <right style="medium">
        <color indexed="64"/>
      </right>
      <top style="medium">
        <color indexed="64"/>
      </top>
      <bottom/>
      <diagonal style="hair">
        <color indexed="64"/>
      </diagonal>
    </border>
    <border>
      <left/>
      <right style="medium">
        <color indexed="64"/>
      </right>
      <top style="medium">
        <color indexed="64"/>
      </top>
      <bottom style="thin">
        <color indexed="64"/>
      </bottom>
      <diagonal/>
    </border>
    <border>
      <left/>
      <right style="hair">
        <color indexed="64"/>
      </right>
      <top style="hair">
        <color indexed="64"/>
      </top>
      <bottom style="hair">
        <color indexed="64"/>
      </bottom>
      <diagonal/>
    </border>
    <border diagonalDown="1">
      <left style="medium">
        <color indexed="64"/>
      </left>
      <right style="medium">
        <color indexed="64"/>
      </right>
      <top/>
      <bottom/>
      <diagonal style="hair">
        <color indexed="64"/>
      </diagonal>
    </border>
    <border>
      <left/>
      <right style="medium">
        <color indexed="64"/>
      </right>
      <top style="thin">
        <color indexed="64"/>
      </top>
      <bottom style="thin">
        <color indexed="64"/>
      </bottom>
      <diagonal/>
    </border>
    <border>
      <left/>
      <right style="hair">
        <color indexed="64"/>
      </right>
      <top style="hair">
        <color indexed="64"/>
      </top>
      <bottom style="thin">
        <color indexed="64"/>
      </bottom>
      <diagonal/>
    </border>
    <border diagonalDown="1">
      <left style="medium">
        <color indexed="64"/>
      </left>
      <right style="medium">
        <color indexed="64"/>
      </right>
      <top/>
      <bottom style="thin">
        <color indexed="64"/>
      </bottom>
      <diagonal style="hair">
        <color indexed="64"/>
      </diagonal>
    </border>
    <border>
      <left/>
      <right style="hair">
        <color indexed="64"/>
      </right>
      <top style="thin">
        <color indexed="64"/>
      </top>
      <bottom/>
      <diagonal/>
    </border>
    <border diagonalDown="1">
      <left style="medium">
        <color indexed="64"/>
      </left>
      <right style="medium">
        <color indexed="64"/>
      </right>
      <top style="thin">
        <color indexed="64"/>
      </top>
      <bottom/>
      <diagonal style="hair">
        <color indexed="64"/>
      </diagonal>
    </border>
    <border diagonalDown="1">
      <left style="medium">
        <color indexed="64"/>
      </left>
      <right style="medium">
        <color indexed="64"/>
      </right>
      <top/>
      <bottom style="medium">
        <color indexed="64"/>
      </bottom>
      <diagonal style="hair">
        <color indexed="64"/>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style="medium">
        <color indexed="64"/>
      </top>
      <bottom style="medium">
        <color indexed="64"/>
      </bottom>
      <diagonal style="thin">
        <color indexed="64"/>
      </diagonal>
    </border>
    <border>
      <left style="hair">
        <color indexed="64"/>
      </left>
      <right/>
      <top style="hair">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diagonalDown="1">
      <left style="medium">
        <color indexed="64"/>
      </left>
      <right style="medium">
        <color indexed="64"/>
      </right>
      <top/>
      <bottom/>
      <diagonal style="thin">
        <color indexed="64"/>
      </diagonal>
    </border>
    <border>
      <left style="medium">
        <color indexed="64"/>
      </left>
      <right style="medium">
        <color indexed="64"/>
      </right>
      <top/>
      <bottom style="thin">
        <color indexed="64"/>
      </bottom>
      <diagonal/>
    </border>
    <border diagonalDown="1">
      <left style="medium">
        <color indexed="64"/>
      </left>
      <right style="medium">
        <color indexed="64"/>
      </right>
      <top style="thin">
        <color indexed="64"/>
      </top>
      <bottom/>
      <diagonal style="thin">
        <color indexed="64"/>
      </diagonal>
    </border>
    <border diagonalDown="1">
      <left style="medium">
        <color indexed="64"/>
      </left>
      <right style="medium">
        <color indexed="64"/>
      </right>
      <top/>
      <bottom style="thin">
        <color indexed="64"/>
      </bottom>
      <diagonal style="thin">
        <color indexed="64"/>
      </diagonal>
    </border>
    <border>
      <left style="medium">
        <color indexed="64"/>
      </left>
      <right style="medium">
        <color indexed="64"/>
      </right>
      <top style="thin">
        <color indexed="64"/>
      </top>
      <bottom/>
      <diagonal/>
    </border>
    <border diagonalDown="1">
      <left style="medium">
        <color indexed="64"/>
      </left>
      <right style="medium">
        <color indexed="64"/>
      </right>
      <top style="medium">
        <color indexed="64"/>
      </top>
      <bottom style="thin">
        <color indexed="64"/>
      </bottom>
      <diagonal style="thin">
        <color indexed="64"/>
      </diagonal>
    </border>
    <border diagonalDown="1">
      <left style="medium">
        <color indexed="64"/>
      </left>
      <right style="medium">
        <color indexed="64"/>
      </right>
      <top style="thin">
        <color indexed="64"/>
      </top>
      <bottom style="thin">
        <color indexed="64"/>
      </bottom>
      <diagonal style="thin">
        <color indexed="64"/>
      </diagonal>
    </border>
    <border diagonalDown="1">
      <left style="medium">
        <color indexed="64"/>
      </left>
      <right style="medium">
        <color indexed="64"/>
      </right>
      <top style="thin">
        <color indexed="64"/>
      </top>
      <bottom style="medium">
        <color indexed="64"/>
      </bottom>
      <diagonal style="thin">
        <color indexed="64"/>
      </diagonal>
    </border>
    <border>
      <left style="hair">
        <color indexed="64"/>
      </left>
      <right/>
      <top/>
      <bottom/>
      <diagonal/>
    </border>
    <border>
      <left style="hair">
        <color indexed="64"/>
      </left>
      <right style="hair">
        <color indexed="64"/>
      </right>
      <top/>
      <bottom style="dashed">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dotted">
        <color indexed="64"/>
      </top>
      <bottom/>
      <diagonal/>
    </border>
    <border>
      <left style="hair">
        <color indexed="64"/>
      </left>
      <right style="medium">
        <color indexed="64"/>
      </right>
      <top/>
      <bottom style="hair">
        <color indexed="64"/>
      </bottom>
      <diagonal/>
    </border>
    <border>
      <left style="hair">
        <color indexed="64"/>
      </left>
      <right style="hair">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style="medium">
        <color indexed="64"/>
      </right>
      <top style="thin">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s>
  <cellStyleXfs count="10">
    <xf numFmtId="0" fontId="0" fillId="0" borderId="0">
      <alignment vertical="center"/>
    </xf>
    <xf numFmtId="0" fontId="6"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cellStyleXfs>
  <cellXfs count="376">
    <xf numFmtId="0" fontId="0" fillId="0" borderId="0" xfId="0">
      <alignment vertical="center"/>
    </xf>
    <xf numFmtId="0" fontId="9" fillId="0" borderId="0" xfId="0" applyFont="1">
      <alignment vertical="center"/>
    </xf>
    <xf numFmtId="0" fontId="10" fillId="0" borderId="0" xfId="0" applyFont="1" applyAlignment="1">
      <alignment vertical="top"/>
    </xf>
    <xf numFmtId="0" fontId="11" fillId="0" borderId="0" xfId="0" applyFont="1">
      <alignment vertical="center"/>
    </xf>
    <xf numFmtId="0" fontId="12" fillId="0" borderId="5" xfId="0" applyFont="1" applyBorder="1">
      <alignment vertical="center"/>
    </xf>
    <xf numFmtId="0" fontId="12" fillId="0" borderId="0" xfId="0" applyFont="1" applyAlignment="1">
      <alignment horizontal="center" vertical="center" shrinkToFit="1"/>
    </xf>
    <xf numFmtId="0" fontId="9" fillId="0" borderId="56" xfId="0" applyFont="1" applyBorder="1" applyAlignment="1">
      <alignment horizontal="distributed" vertical="center" indent="3"/>
    </xf>
    <xf numFmtId="0" fontId="9" fillId="0" borderId="52" xfId="0" applyFont="1" applyBorder="1" applyAlignment="1">
      <alignment horizontal="distributed" vertical="center" indent="3"/>
    </xf>
    <xf numFmtId="0" fontId="9" fillId="0" borderId="0" xfId="0" applyFont="1" applyAlignment="1">
      <alignment horizontal="center" vertical="center"/>
    </xf>
    <xf numFmtId="179" fontId="9" fillId="0" borderId="0" xfId="0" applyNumberFormat="1" applyFont="1">
      <alignment vertical="center"/>
    </xf>
    <xf numFmtId="0" fontId="9" fillId="0" borderId="31" xfId="0" applyFont="1" applyBorder="1" applyAlignment="1">
      <alignment vertical="center" shrinkToFit="1"/>
    </xf>
    <xf numFmtId="0" fontId="9" fillId="0" borderId="28" xfId="0" applyFont="1" applyBorder="1" applyAlignment="1">
      <alignment vertical="center" shrinkToFit="1"/>
    </xf>
    <xf numFmtId="0" fontId="9" fillId="0" borderId="39" xfId="0" applyFont="1" applyBorder="1" applyAlignment="1">
      <alignment vertical="center" shrinkToFit="1"/>
    </xf>
    <xf numFmtId="0" fontId="9" fillId="0" borderId="31" xfId="0" applyFont="1" applyBorder="1" applyAlignment="1">
      <alignment vertical="center" wrapText="1"/>
    </xf>
    <xf numFmtId="0" fontId="9" fillId="0" borderId="38" xfId="0" applyFont="1" applyBorder="1" applyAlignment="1">
      <alignment vertical="center" shrinkToFit="1"/>
    </xf>
    <xf numFmtId="0" fontId="9" fillId="0" borderId="39" xfId="0" applyFont="1" applyBorder="1" applyAlignment="1">
      <alignment horizontal="left" vertical="center" shrinkToFit="1"/>
    </xf>
    <xf numFmtId="0" fontId="9" fillId="2" borderId="25" xfId="0" applyFont="1" applyFill="1" applyBorder="1" applyAlignment="1">
      <alignment vertical="center" wrapText="1"/>
    </xf>
    <xf numFmtId="0" fontId="9" fillId="2" borderId="24" xfId="0" applyFont="1" applyFill="1" applyBorder="1" applyAlignment="1">
      <alignment horizontal="left" vertical="center" wrapText="1"/>
    </xf>
    <xf numFmtId="0" fontId="9" fillId="2" borderId="23" xfId="0" applyFont="1" applyFill="1" applyBorder="1" applyAlignment="1">
      <alignment horizontal="left" vertical="center" shrinkToFit="1"/>
    </xf>
    <xf numFmtId="0" fontId="14" fillId="0" borderId="0" xfId="0" applyFont="1">
      <alignment vertical="center"/>
    </xf>
    <xf numFmtId="0" fontId="9" fillId="2" borderId="21" xfId="0" applyFont="1" applyFill="1" applyBorder="1" applyAlignment="1">
      <alignment vertical="center" wrapText="1"/>
    </xf>
    <xf numFmtId="0" fontId="9" fillId="2" borderId="20" xfId="0" applyFont="1" applyFill="1" applyBorder="1" applyAlignment="1">
      <alignment horizontal="left" vertical="center" wrapText="1"/>
    </xf>
    <xf numFmtId="0" fontId="9" fillId="2" borderId="19" xfId="0" applyFont="1" applyFill="1" applyBorder="1" applyAlignment="1">
      <alignment horizontal="left" vertical="center" shrinkToFit="1"/>
    </xf>
    <xf numFmtId="0" fontId="9" fillId="2" borderId="17" xfId="0" applyFont="1" applyFill="1" applyBorder="1" applyAlignment="1">
      <alignment vertical="center" wrapText="1"/>
    </xf>
    <xf numFmtId="0" fontId="9" fillId="2" borderId="16" xfId="0" applyFont="1" applyFill="1" applyBorder="1" applyAlignment="1">
      <alignment horizontal="left" vertical="center" wrapText="1"/>
    </xf>
    <xf numFmtId="0" fontId="9" fillId="2" borderId="15" xfId="0" applyFont="1" applyFill="1" applyBorder="1" applyAlignment="1">
      <alignment horizontal="left" vertical="center" shrinkToFit="1"/>
    </xf>
    <xf numFmtId="0" fontId="9" fillId="0" borderId="47" xfId="0" applyFont="1" applyBorder="1" applyAlignment="1">
      <alignment vertical="center" shrinkToFit="1"/>
    </xf>
    <xf numFmtId="0" fontId="9" fillId="0" borderId="33" xfId="0" applyFont="1" applyBorder="1" applyAlignment="1">
      <alignment vertical="center" wrapText="1"/>
    </xf>
    <xf numFmtId="0" fontId="9" fillId="0" borderId="34" xfId="0" applyFont="1" applyBorder="1" applyAlignment="1">
      <alignment vertical="center" shrinkToFit="1"/>
    </xf>
    <xf numFmtId="0" fontId="9" fillId="0" borderId="13" xfId="0" applyFont="1" applyBorder="1">
      <alignment vertical="center"/>
    </xf>
    <xf numFmtId="0" fontId="9" fillId="0" borderId="12" xfId="0" applyFont="1" applyBorder="1">
      <alignment vertical="center"/>
    </xf>
    <xf numFmtId="0" fontId="9" fillId="0" borderId="11" xfId="0" applyFont="1" applyBorder="1">
      <alignment vertical="center"/>
    </xf>
    <xf numFmtId="0" fontId="9" fillId="0" borderId="10" xfId="0" applyFont="1" applyBorder="1">
      <alignment vertical="center"/>
    </xf>
    <xf numFmtId="0" fontId="9" fillId="0" borderId="3" xfId="0" applyFont="1" applyBorder="1">
      <alignment vertical="center"/>
    </xf>
    <xf numFmtId="0" fontId="9" fillId="0" borderId="9" xfId="0" applyFont="1" applyBorder="1">
      <alignment vertical="center"/>
    </xf>
    <xf numFmtId="0" fontId="9" fillId="0" borderId="8" xfId="0" applyFont="1" applyBorder="1">
      <alignment vertical="center"/>
    </xf>
    <xf numFmtId="0" fontId="9" fillId="0" borderId="7" xfId="0" applyFont="1" applyBorder="1" applyAlignment="1">
      <alignment horizontal="left" vertical="center"/>
    </xf>
    <xf numFmtId="0" fontId="9" fillId="0" borderId="0" xfId="0" applyFont="1" applyAlignment="1">
      <alignment horizontal="left" vertical="center" shrinkToFit="1"/>
    </xf>
    <xf numFmtId="0" fontId="9" fillId="0" borderId="7" xfId="0" applyFont="1" applyBorder="1" applyAlignment="1">
      <alignment horizontal="left" vertical="center" wrapText="1"/>
    </xf>
    <xf numFmtId="0" fontId="9" fillId="0" borderId="6" xfId="0" applyFont="1" applyBorder="1">
      <alignment vertical="center"/>
    </xf>
    <xf numFmtId="0" fontId="9" fillId="0" borderId="4" xfId="0" applyFont="1" applyBorder="1" applyAlignment="1">
      <alignment horizontal="left" vertical="center" wrapText="1"/>
    </xf>
    <xf numFmtId="0" fontId="9" fillId="0" borderId="5" xfId="0" applyFont="1" applyBorder="1">
      <alignment vertical="center"/>
    </xf>
    <xf numFmtId="0" fontId="9" fillId="0" borderId="4" xfId="0" applyFont="1" applyBorder="1">
      <alignment vertical="center"/>
    </xf>
    <xf numFmtId="0" fontId="9" fillId="0" borderId="2" xfId="0" applyFont="1" applyBorder="1" applyAlignment="1">
      <alignment horizontal="center" vertical="center" shrinkToFit="1"/>
    </xf>
    <xf numFmtId="177" fontId="9" fillId="0" borderId="2" xfId="0" applyNumberFormat="1" applyFont="1" applyBorder="1" applyAlignment="1">
      <alignment horizontal="center" vertical="center"/>
    </xf>
    <xf numFmtId="0" fontId="9" fillId="0" borderId="0" xfId="0" applyFont="1" applyAlignment="1">
      <alignment vertical="center" wrapText="1"/>
    </xf>
    <xf numFmtId="0" fontId="9" fillId="0" borderId="7" xfId="0" applyFont="1" applyBorder="1">
      <alignment vertical="center"/>
    </xf>
    <xf numFmtId="0" fontId="9" fillId="0" borderId="60" xfId="0" applyFont="1" applyBorder="1" applyAlignment="1">
      <alignment horizontal="center" vertical="center"/>
    </xf>
    <xf numFmtId="178" fontId="9" fillId="0" borderId="63" xfId="0" applyNumberFormat="1" applyFont="1" applyBorder="1">
      <alignment vertical="center"/>
    </xf>
    <xf numFmtId="178" fontId="9" fillId="2" borderId="23" xfId="0" applyNumberFormat="1" applyFont="1" applyFill="1" applyBorder="1">
      <alignment vertical="center"/>
    </xf>
    <xf numFmtId="178" fontId="9" fillId="2" borderId="19" xfId="0" applyNumberFormat="1" applyFont="1" applyFill="1" applyBorder="1">
      <alignment vertical="center"/>
    </xf>
    <xf numFmtId="178" fontId="9" fillId="2" borderId="15" xfId="0" applyNumberFormat="1" applyFont="1" applyFill="1" applyBorder="1">
      <alignment vertical="center"/>
    </xf>
    <xf numFmtId="0" fontId="16" fillId="0" borderId="48" xfId="0" applyFont="1" applyBorder="1" applyAlignment="1">
      <alignment horizontal="center" vertical="center" wrapText="1"/>
    </xf>
    <xf numFmtId="0" fontId="12" fillId="2" borderId="78" xfId="0" applyFont="1" applyFill="1" applyBorder="1">
      <alignment vertical="center"/>
    </xf>
    <xf numFmtId="0" fontId="12" fillId="2" borderId="79" xfId="0" applyFont="1" applyFill="1" applyBorder="1">
      <alignment vertical="center"/>
    </xf>
    <xf numFmtId="0" fontId="12" fillId="2" borderId="14" xfId="0" applyFont="1" applyFill="1" applyBorder="1">
      <alignment vertical="center"/>
    </xf>
    <xf numFmtId="0" fontId="12" fillId="2" borderId="80" xfId="0" applyFont="1" applyFill="1" applyBorder="1">
      <alignment vertical="center"/>
    </xf>
    <xf numFmtId="0" fontId="12" fillId="0" borderId="12" xfId="0" applyFont="1" applyBorder="1">
      <alignment vertical="center"/>
    </xf>
    <xf numFmtId="178" fontId="9" fillId="0" borderId="65" xfId="0" applyNumberFormat="1" applyFont="1" applyBorder="1">
      <alignment vertical="center"/>
    </xf>
    <xf numFmtId="178" fontId="9" fillId="0" borderId="27" xfId="0" applyNumberFormat="1" applyFont="1" applyBorder="1">
      <alignment vertical="center"/>
    </xf>
    <xf numFmtId="178" fontId="9" fillId="0" borderId="82" xfId="0" applyNumberFormat="1" applyFont="1" applyBorder="1">
      <alignment vertical="center"/>
    </xf>
    <xf numFmtId="178" fontId="9" fillId="0" borderId="44" xfId="0" applyNumberFormat="1" applyFont="1" applyBorder="1">
      <alignment vertical="center"/>
    </xf>
    <xf numFmtId="178" fontId="9" fillId="0" borderId="33" xfId="0" applyNumberFormat="1" applyFont="1" applyBorder="1">
      <alignment vertical="center"/>
    </xf>
    <xf numFmtId="178" fontId="9" fillId="0" borderId="38" xfId="0" applyNumberFormat="1" applyFont="1" applyBorder="1">
      <alignment vertical="center"/>
    </xf>
    <xf numFmtId="178" fontId="9" fillId="0" borderId="30" xfId="0" applyNumberFormat="1" applyFont="1" applyBorder="1">
      <alignment vertical="center"/>
    </xf>
    <xf numFmtId="0" fontId="9" fillId="0" borderId="27" xfId="0" applyFont="1" applyBorder="1" applyAlignment="1">
      <alignment horizontal="right" vertical="center" shrinkToFit="1"/>
    </xf>
    <xf numFmtId="178" fontId="9" fillId="2" borderId="79" xfId="0" applyNumberFormat="1" applyFont="1" applyFill="1" applyBorder="1">
      <alignment vertical="center"/>
    </xf>
    <xf numFmtId="0" fontId="9" fillId="0" borderId="9" xfId="0" applyFont="1" applyBorder="1" applyAlignment="1">
      <alignment horizontal="center" vertical="center"/>
    </xf>
    <xf numFmtId="178" fontId="9" fillId="2" borderId="90" xfId="0" applyNumberFormat="1" applyFont="1" applyFill="1" applyBorder="1">
      <alignment vertical="center"/>
    </xf>
    <xf numFmtId="0" fontId="16" fillId="0" borderId="0" xfId="0" applyFont="1">
      <alignment vertical="center"/>
    </xf>
    <xf numFmtId="0" fontId="9" fillId="3" borderId="81" xfId="0" applyFont="1" applyFill="1" applyBorder="1">
      <alignment vertical="center"/>
    </xf>
    <xf numFmtId="0" fontId="12" fillId="3" borderId="81" xfId="0" applyFont="1" applyFill="1" applyBorder="1">
      <alignment vertical="center"/>
    </xf>
    <xf numFmtId="0" fontId="16" fillId="0" borderId="22" xfId="0" applyFont="1" applyBorder="1" applyAlignment="1">
      <alignment horizontal="center" vertical="center" textRotation="255"/>
    </xf>
    <xf numFmtId="179" fontId="16" fillId="0" borderId="0" xfId="0" applyNumberFormat="1" applyFont="1">
      <alignment vertical="center"/>
    </xf>
    <xf numFmtId="0" fontId="19" fillId="0" borderId="0" xfId="0" applyFont="1">
      <alignment vertical="center"/>
    </xf>
    <xf numFmtId="176" fontId="9" fillId="0" borderId="2" xfId="0" applyNumberFormat="1"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5" xfId="0" applyFont="1" applyBorder="1" applyAlignment="1">
      <alignment horizontal="left" vertical="center" wrapText="1"/>
    </xf>
    <xf numFmtId="0" fontId="9" fillId="0" borderId="22" xfId="0" applyFont="1" applyBorder="1" applyAlignment="1">
      <alignment horizontal="center" vertical="center" textRotation="255"/>
    </xf>
    <xf numFmtId="0" fontId="0" fillId="0" borderId="47" xfId="0" applyBorder="1" applyAlignment="1">
      <alignment vertical="center" shrinkToFit="1"/>
    </xf>
    <xf numFmtId="0" fontId="0" fillId="0" borderId="28" xfId="0" applyBorder="1" applyAlignment="1">
      <alignment vertical="center" shrinkToFit="1"/>
    </xf>
    <xf numFmtId="0" fontId="0" fillId="0" borderId="27" xfId="0" applyBorder="1" applyAlignment="1">
      <alignment horizontal="left" vertical="center" shrinkToFit="1"/>
    </xf>
    <xf numFmtId="0" fontId="16" fillId="0" borderId="103" xfId="0" applyFont="1" applyBorder="1" applyAlignment="1">
      <alignment horizontal="left" vertical="center" wrapText="1"/>
    </xf>
    <xf numFmtId="0" fontId="16" fillId="0" borderId="105" xfId="0" applyFont="1" applyBorder="1" applyAlignment="1">
      <alignment horizontal="left" vertical="center" wrapText="1"/>
    </xf>
    <xf numFmtId="0" fontId="16" fillId="0" borderId="0" xfId="0" applyFont="1" applyAlignment="1">
      <alignment horizontal="left" vertical="center" wrapText="1"/>
    </xf>
    <xf numFmtId="176" fontId="9" fillId="0" borderId="0" xfId="0" applyNumberFormat="1" applyFont="1" applyAlignment="1">
      <alignment horizontal="center" vertical="center"/>
    </xf>
    <xf numFmtId="0" fontId="9" fillId="0" borderId="41" xfId="0" applyFont="1" applyBorder="1" applyAlignment="1">
      <alignment vertical="top" wrapText="1"/>
    </xf>
    <xf numFmtId="178" fontId="9" fillId="0" borderId="96" xfId="0" applyNumberFormat="1" applyFont="1" applyBorder="1">
      <alignment vertical="center"/>
    </xf>
    <xf numFmtId="178" fontId="9" fillId="0" borderId="108" xfId="0" applyNumberFormat="1" applyFont="1" applyBorder="1">
      <alignment vertical="center"/>
    </xf>
    <xf numFmtId="178" fontId="9" fillId="0" borderId="95" xfId="0" applyNumberFormat="1" applyFont="1" applyBorder="1">
      <alignment vertical="center"/>
    </xf>
    <xf numFmtId="0" fontId="9" fillId="0" borderId="49" xfId="0" applyFont="1" applyBorder="1" applyAlignment="1">
      <alignment vertical="top" wrapText="1"/>
    </xf>
    <xf numFmtId="0" fontId="9" fillId="0" borderId="18" xfId="0" applyFont="1" applyBorder="1" applyAlignment="1">
      <alignment horizontal="center" vertical="center" textRotation="255"/>
    </xf>
    <xf numFmtId="0" fontId="9" fillId="2" borderId="78" xfId="0" applyFont="1" applyFill="1" applyBorder="1" applyAlignment="1">
      <alignment vertical="center" wrapText="1"/>
    </xf>
    <xf numFmtId="0" fontId="9" fillId="2" borderId="56" xfId="0" applyFont="1" applyFill="1" applyBorder="1" applyAlignment="1">
      <alignment horizontal="left" vertical="center" wrapText="1"/>
    </xf>
    <xf numFmtId="0" fontId="9" fillId="2" borderId="79" xfId="0" applyFont="1" applyFill="1" applyBorder="1" applyAlignment="1">
      <alignment horizontal="left" vertical="center" shrinkToFit="1"/>
    </xf>
    <xf numFmtId="0" fontId="0" fillId="0" borderId="31" xfId="0" applyBorder="1" applyAlignment="1">
      <alignment horizontal="left" vertical="center" shrinkToFit="1"/>
    </xf>
    <xf numFmtId="178" fontId="0" fillId="0" borderId="63" xfId="0" applyNumberFormat="1" applyBorder="1">
      <alignment vertical="center"/>
    </xf>
    <xf numFmtId="0" fontId="0" fillId="0" borderId="43" xfId="0" applyBorder="1" applyAlignment="1">
      <alignment horizontal="left" vertical="center" shrinkToFit="1"/>
    </xf>
    <xf numFmtId="178" fontId="0" fillId="0" borderId="38" xfId="0" applyNumberFormat="1" applyBorder="1">
      <alignment vertical="center"/>
    </xf>
    <xf numFmtId="0" fontId="9" fillId="4" borderId="0" xfId="0" applyFont="1" applyFill="1" applyAlignment="1">
      <alignment horizontal="left" vertical="center"/>
    </xf>
    <xf numFmtId="0" fontId="9" fillId="4" borderId="0" xfId="0" applyFont="1" applyFill="1">
      <alignment vertical="center"/>
    </xf>
    <xf numFmtId="0" fontId="9" fillId="5" borderId="30" xfId="0" applyFont="1" applyFill="1" applyBorder="1" applyAlignment="1">
      <alignment horizontal="left" vertical="center" shrinkToFit="1"/>
    </xf>
    <xf numFmtId="178" fontId="9" fillId="5" borderId="30" xfId="0" applyNumberFormat="1" applyFont="1" applyFill="1" applyBorder="1">
      <alignment vertical="center"/>
    </xf>
    <xf numFmtId="0" fontId="9" fillId="5" borderId="38" xfId="0" applyFont="1" applyFill="1" applyBorder="1" applyAlignment="1">
      <alignment horizontal="left" vertical="center" shrinkToFit="1"/>
    </xf>
    <xf numFmtId="178" fontId="9" fillId="5" borderId="38" xfId="0" applyNumberFormat="1" applyFont="1" applyFill="1" applyBorder="1">
      <alignment vertical="center"/>
    </xf>
    <xf numFmtId="0" fontId="17" fillId="5" borderId="65" xfId="0" applyFont="1" applyFill="1" applyBorder="1" applyAlignment="1">
      <alignment horizontal="left" vertical="center" shrinkToFit="1"/>
    </xf>
    <xf numFmtId="178" fontId="0" fillId="5" borderId="95" xfId="0" applyNumberFormat="1" applyFill="1" applyBorder="1">
      <alignment vertical="center"/>
    </xf>
    <xf numFmtId="0" fontId="17" fillId="5" borderId="38" xfId="0" applyFont="1" applyFill="1" applyBorder="1" applyAlignment="1">
      <alignment horizontal="left" vertical="center" shrinkToFit="1"/>
    </xf>
    <xf numFmtId="178" fontId="0" fillId="5" borderId="62" xfId="0" applyNumberFormat="1" applyFill="1" applyBorder="1">
      <alignment vertical="center"/>
    </xf>
    <xf numFmtId="0" fontId="0" fillId="5" borderId="30" xfId="0" applyFill="1" applyBorder="1" applyAlignment="1">
      <alignment horizontal="left" vertical="center" shrinkToFit="1"/>
    </xf>
    <xf numFmtId="178" fontId="0" fillId="5" borderId="104" xfId="0" applyNumberFormat="1" applyFill="1" applyBorder="1">
      <alignment vertical="center"/>
    </xf>
    <xf numFmtId="178" fontId="0" fillId="5" borderId="22" xfId="0" applyNumberFormat="1" applyFill="1" applyBorder="1">
      <alignment vertical="center"/>
    </xf>
    <xf numFmtId="0" fontId="0" fillId="5" borderId="62" xfId="0" applyFill="1" applyBorder="1" applyAlignment="1">
      <alignment horizontal="left" vertical="center" shrinkToFit="1"/>
    </xf>
    <xf numFmtId="178" fontId="0" fillId="5" borderId="86" xfId="0" applyNumberFormat="1" applyFill="1" applyBorder="1">
      <alignment vertical="center"/>
    </xf>
    <xf numFmtId="0" fontId="9" fillId="5" borderId="35" xfId="0" applyFont="1" applyFill="1" applyBorder="1" applyAlignment="1">
      <alignment horizontal="left" vertical="center" shrinkToFit="1"/>
    </xf>
    <xf numFmtId="178" fontId="9" fillId="5" borderId="44" xfId="0" applyNumberFormat="1" applyFont="1" applyFill="1" applyBorder="1">
      <alignment vertical="center"/>
    </xf>
    <xf numFmtId="0" fontId="9" fillId="5" borderId="28" xfId="0" applyFont="1" applyFill="1" applyBorder="1" applyAlignment="1">
      <alignment horizontal="left" vertical="center" shrinkToFit="1"/>
    </xf>
    <xf numFmtId="176" fontId="9" fillId="5" borderId="33" xfId="0" applyNumberFormat="1" applyFont="1" applyFill="1" applyBorder="1">
      <alignment vertical="center"/>
    </xf>
    <xf numFmtId="0" fontId="9" fillId="5" borderId="43" xfId="0" applyFont="1" applyFill="1" applyBorder="1" applyAlignment="1">
      <alignment horizontal="left" vertical="center" shrinkToFit="1"/>
    </xf>
    <xf numFmtId="0" fontId="0" fillId="5" borderId="93" xfId="0" applyFill="1" applyBorder="1" applyAlignment="1">
      <alignment horizontal="left" vertical="center" shrinkToFit="1"/>
    </xf>
    <xf numFmtId="178" fontId="0" fillId="5" borderId="111" xfId="0" applyNumberFormat="1" applyFill="1" applyBorder="1">
      <alignment vertical="center"/>
    </xf>
    <xf numFmtId="178" fontId="0" fillId="5" borderId="108" xfId="0" applyNumberFormat="1" applyFill="1" applyBorder="1">
      <alignment vertical="center"/>
    </xf>
    <xf numFmtId="176" fontId="0" fillId="5" borderId="89" xfId="0" applyNumberFormat="1" applyFill="1" applyBorder="1" applyAlignment="1">
      <alignment horizontal="center" vertical="center"/>
    </xf>
    <xf numFmtId="179" fontId="0" fillId="5" borderId="84" xfId="0" applyNumberFormat="1" applyFill="1" applyBorder="1" applyAlignment="1">
      <alignment horizontal="center" vertical="center"/>
    </xf>
    <xf numFmtId="0" fontId="0" fillId="5" borderId="27" xfId="0" applyFill="1" applyBorder="1" applyAlignment="1">
      <alignment horizontal="left" vertical="center" shrinkToFit="1"/>
    </xf>
    <xf numFmtId="178" fontId="0" fillId="5" borderId="96" xfId="0" applyNumberFormat="1" applyFill="1" applyBorder="1">
      <alignment vertical="center"/>
    </xf>
    <xf numFmtId="176" fontId="0" fillId="5" borderId="22" xfId="0" applyNumberFormat="1" applyFill="1" applyBorder="1" applyAlignment="1">
      <alignment horizontal="center" vertical="center"/>
    </xf>
    <xf numFmtId="179" fontId="0" fillId="5" borderId="7" xfId="0" applyNumberFormat="1" applyFill="1" applyBorder="1" applyAlignment="1">
      <alignment horizontal="center" vertical="center"/>
    </xf>
    <xf numFmtId="176" fontId="0" fillId="5" borderId="86" xfId="0" applyNumberFormat="1" applyFill="1" applyBorder="1" applyAlignment="1">
      <alignment horizontal="center" vertical="center"/>
    </xf>
    <xf numFmtId="179" fontId="0" fillId="5" borderId="83" xfId="0" applyNumberFormat="1" applyFill="1" applyBorder="1" applyAlignment="1">
      <alignment horizontal="center" vertical="center"/>
    </xf>
    <xf numFmtId="0" fontId="0" fillId="5" borderId="44" xfId="0" applyFill="1" applyBorder="1" applyAlignment="1">
      <alignment horizontal="left" vertical="center" shrinkToFit="1"/>
    </xf>
    <xf numFmtId="178" fontId="0" fillId="5" borderId="98" xfId="0" applyNumberFormat="1" applyFill="1" applyBorder="1">
      <alignment vertical="center"/>
    </xf>
    <xf numFmtId="178" fontId="0" fillId="5" borderId="93" xfId="0" applyNumberFormat="1" applyFill="1" applyBorder="1">
      <alignment vertical="center"/>
    </xf>
    <xf numFmtId="178" fontId="9" fillId="5" borderId="27" xfId="0" applyNumberFormat="1" applyFont="1" applyFill="1" applyBorder="1">
      <alignment vertical="center"/>
    </xf>
    <xf numFmtId="0" fontId="0" fillId="5" borderId="31" xfId="0" applyFill="1" applyBorder="1" applyAlignment="1">
      <alignment vertical="center" shrinkToFit="1"/>
    </xf>
    <xf numFmtId="0" fontId="0" fillId="5" borderId="28" xfId="0" applyFill="1" applyBorder="1" applyAlignment="1">
      <alignment vertical="center" shrinkToFit="1"/>
    </xf>
    <xf numFmtId="0" fontId="9" fillId="5" borderId="26" xfId="0" applyFont="1" applyFill="1" applyBorder="1" applyAlignment="1">
      <alignment vertical="center" shrinkToFit="1"/>
    </xf>
    <xf numFmtId="178" fontId="9" fillId="5" borderId="82" xfId="0" applyNumberFormat="1" applyFont="1" applyFill="1" applyBorder="1">
      <alignment vertical="center"/>
    </xf>
    <xf numFmtId="0" fontId="0" fillId="5" borderId="37" xfId="0" applyFill="1" applyBorder="1" applyAlignment="1">
      <alignment vertical="top" wrapText="1"/>
    </xf>
    <xf numFmtId="0" fontId="9" fillId="5" borderId="28" xfId="0" applyFont="1" applyFill="1" applyBorder="1" applyAlignment="1">
      <alignment horizontal="left" vertical="center" wrapText="1" shrinkToFit="1"/>
    </xf>
    <xf numFmtId="178" fontId="9" fillId="5" borderId="96" xfId="0" applyNumberFormat="1" applyFont="1" applyFill="1" applyBorder="1">
      <alignment vertical="center"/>
    </xf>
    <xf numFmtId="0" fontId="9" fillId="5" borderId="43" xfId="0" applyFont="1" applyFill="1" applyBorder="1" applyAlignment="1">
      <alignment vertical="top" wrapText="1"/>
    </xf>
    <xf numFmtId="0" fontId="9" fillId="5" borderId="39" xfId="0" applyFont="1" applyFill="1" applyBorder="1" applyAlignment="1">
      <alignment vertical="center" shrinkToFit="1"/>
    </xf>
    <xf numFmtId="178" fontId="9" fillId="5" borderId="108" xfId="0" applyNumberFormat="1" applyFont="1" applyFill="1" applyBorder="1">
      <alignment vertical="center"/>
    </xf>
    <xf numFmtId="0" fontId="9" fillId="5" borderId="30" xfId="0" applyFont="1" applyFill="1" applyBorder="1" applyAlignment="1">
      <alignment horizontal="left" vertical="center" wrapText="1" shrinkToFit="1"/>
    </xf>
    <xf numFmtId="178" fontId="9" fillId="5" borderId="63" xfId="0" applyNumberFormat="1" applyFont="1" applyFill="1" applyBorder="1">
      <alignment vertical="center"/>
    </xf>
    <xf numFmtId="0" fontId="9" fillId="5" borderId="38" xfId="0" applyFont="1" applyFill="1" applyBorder="1" applyAlignment="1">
      <alignment vertical="center" shrinkToFit="1"/>
    </xf>
    <xf numFmtId="179" fontId="20" fillId="0" borderId="0" xfId="0" applyNumberFormat="1" applyFont="1">
      <alignment vertical="center"/>
    </xf>
    <xf numFmtId="0" fontId="26" fillId="0" borderId="31" xfId="0" applyFont="1" applyBorder="1" applyAlignment="1">
      <alignment horizontal="left" vertical="center" wrapText="1"/>
    </xf>
    <xf numFmtId="178" fontId="9" fillId="5" borderId="91" xfId="0" applyNumberFormat="1" applyFont="1" applyFill="1" applyBorder="1">
      <alignment vertical="center"/>
    </xf>
    <xf numFmtId="181" fontId="9" fillId="5" borderId="71" xfId="0" quotePrefix="1" applyNumberFormat="1" applyFont="1" applyFill="1" applyBorder="1" applyAlignment="1">
      <alignment horizontal="right" vertical="center"/>
    </xf>
    <xf numFmtId="178" fontId="9" fillId="5" borderId="92" xfId="0" applyNumberFormat="1" applyFont="1" applyFill="1" applyBorder="1">
      <alignment vertical="center"/>
    </xf>
    <xf numFmtId="180" fontId="12" fillId="5" borderId="77" xfId="0" applyNumberFormat="1" applyFont="1" applyFill="1" applyBorder="1">
      <alignment vertical="center"/>
    </xf>
    <xf numFmtId="0" fontId="9" fillId="0" borderId="30" xfId="0" applyFont="1" applyBorder="1" applyAlignment="1">
      <alignment vertical="center" shrinkToFit="1"/>
    </xf>
    <xf numFmtId="0" fontId="9" fillId="0" borderId="27" xfId="0" applyFont="1" applyBorder="1" applyAlignment="1">
      <alignment vertical="center" shrinkToFit="1"/>
    </xf>
    <xf numFmtId="0" fontId="9" fillId="0" borderId="33" xfId="0" applyFont="1" applyBorder="1" applyAlignment="1">
      <alignment vertical="center" shrinkToFit="1"/>
    </xf>
    <xf numFmtId="178" fontId="9" fillId="5" borderId="81" xfId="0" applyNumberFormat="1" applyFont="1" applyFill="1" applyBorder="1">
      <alignment vertical="center"/>
    </xf>
    <xf numFmtId="180" fontId="12" fillId="5" borderId="11" xfId="0" applyNumberFormat="1" applyFont="1" applyFill="1" applyBorder="1" applyAlignment="1">
      <alignment horizontal="right" vertical="center"/>
    </xf>
    <xf numFmtId="178" fontId="12" fillId="0" borderId="60" xfId="0" applyNumberFormat="1" applyFont="1" applyBorder="1">
      <alignment vertical="center"/>
    </xf>
    <xf numFmtId="178" fontId="12" fillId="0" borderId="27" xfId="0" applyNumberFormat="1" applyFont="1" applyBorder="1">
      <alignment vertical="center"/>
    </xf>
    <xf numFmtId="178" fontId="12" fillId="0" borderId="38" xfId="0" applyNumberFormat="1" applyFont="1" applyBorder="1">
      <alignment vertical="center"/>
    </xf>
    <xf numFmtId="178" fontId="12" fillId="0" borderId="30" xfId="0" applyNumberFormat="1" applyFont="1" applyBorder="1">
      <alignment vertical="center"/>
    </xf>
    <xf numFmtId="178" fontId="12" fillId="0" borderId="62" xfId="0" applyNumberFormat="1" applyFont="1" applyBorder="1">
      <alignment vertical="center"/>
    </xf>
    <xf numFmtId="180" fontId="21" fillId="2" borderId="68" xfId="0" applyNumberFormat="1" applyFont="1" applyFill="1" applyBorder="1" applyAlignment="1">
      <alignment horizontal="right" vertical="center"/>
    </xf>
    <xf numFmtId="180" fontId="21" fillId="2" borderId="68" xfId="0" applyNumberFormat="1" applyFont="1" applyFill="1" applyBorder="1">
      <alignment vertical="center"/>
    </xf>
    <xf numFmtId="181" fontId="0" fillId="5" borderId="71" xfId="0" quotePrefix="1" applyNumberFormat="1" applyFill="1" applyBorder="1" applyAlignment="1">
      <alignment horizontal="right" vertical="center"/>
    </xf>
    <xf numFmtId="180" fontId="17" fillId="5" borderId="77" xfId="0" applyNumberFormat="1" applyFont="1" applyFill="1" applyBorder="1">
      <alignment vertical="center"/>
    </xf>
    <xf numFmtId="0" fontId="9" fillId="0" borderId="30" xfId="0" applyFont="1" applyBorder="1" applyAlignment="1">
      <alignment horizontal="left" vertical="center" wrapText="1"/>
    </xf>
    <xf numFmtId="0" fontId="9" fillId="0" borderId="33" xfId="0" applyFont="1" applyBorder="1" applyAlignment="1">
      <alignment horizontal="left" vertical="center" shrinkToFit="1"/>
    </xf>
    <xf numFmtId="180" fontId="21" fillId="0" borderId="11" xfId="0" applyNumberFormat="1" applyFont="1" applyBorder="1">
      <alignment vertical="center"/>
    </xf>
    <xf numFmtId="180" fontId="28" fillId="0" borderId="11" xfId="0" applyNumberFormat="1" applyFont="1" applyBorder="1">
      <alignment vertical="center"/>
    </xf>
    <xf numFmtId="180" fontId="29" fillId="2" borderId="68" xfId="0" applyNumberFormat="1" applyFont="1" applyFill="1" applyBorder="1">
      <alignment vertical="center"/>
    </xf>
    <xf numFmtId="0" fontId="0" fillId="6" borderId="28" xfId="0" applyFill="1" applyBorder="1" applyAlignment="1">
      <alignment horizontal="left" vertical="center" wrapText="1" shrinkToFit="1"/>
    </xf>
    <xf numFmtId="0" fontId="0" fillId="6" borderId="39" xfId="0" applyFill="1" applyBorder="1" applyAlignment="1">
      <alignment vertical="center" shrinkToFit="1"/>
    </xf>
    <xf numFmtId="178" fontId="9" fillId="6" borderId="96" xfId="0" applyNumberFormat="1" applyFont="1" applyFill="1" applyBorder="1">
      <alignment vertical="center"/>
    </xf>
    <xf numFmtId="178" fontId="9" fillId="6" borderId="108" xfId="0" applyNumberFormat="1" applyFont="1" applyFill="1" applyBorder="1">
      <alignment vertical="center"/>
    </xf>
    <xf numFmtId="178" fontId="9" fillId="6" borderId="63" xfId="0" applyNumberFormat="1" applyFont="1" applyFill="1" applyBorder="1">
      <alignment vertical="center"/>
    </xf>
    <xf numFmtId="178" fontId="9" fillId="6" borderId="38" xfId="0" applyNumberFormat="1" applyFont="1" applyFill="1" applyBorder="1">
      <alignment vertical="center"/>
    </xf>
    <xf numFmtId="0" fontId="0" fillId="0" borderId="28" xfId="0" applyFill="1" applyBorder="1" applyAlignment="1">
      <alignment horizontal="left" vertical="center" wrapText="1" shrinkToFit="1"/>
    </xf>
    <xf numFmtId="0" fontId="0" fillId="0" borderId="39" xfId="0" applyFill="1" applyBorder="1" applyAlignment="1">
      <alignment vertical="center" shrinkToFit="1"/>
    </xf>
    <xf numFmtId="0" fontId="9" fillId="0" borderId="39" xfId="0" applyFont="1" applyFill="1" applyBorder="1" applyAlignment="1">
      <alignment vertical="center" shrinkToFit="1"/>
    </xf>
    <xf numFmtId="0" fontId="9" fillId="0" borderId="31" xfId="0" applyFont="1" applyFill="1" applyBorder="1" applyAlignment="1">
      <alignment vertical="center" wrapText="1"/>
    </xf>
    <xf numFmtId="0" fontId="9" fillId="0" borderId="27" xfId="0" applyFont="1" applyFill="1" applyBorder="1" applyAlignment="1">
      <alignment vertical="center" wrapText="1"/>
    </xf>
    <xf numFmtId="0" fontId="17" fillId="0" borderId="5" xfId="0" applyFont="1" applyBorder="1" applyAlignment="1">
      <alignment horizontal="center" vertical="center"/>
    </xf>
    <xf numFmtId="0" fontId="12" fillId="0" borderId="0" xfId="0" applyFont="1">
      <alignment vertical="center"/>
    </xf>
    <xf numFmtId="0" fontId="9" fillId="0" borderId="0" xfId="0" applyFont="1" applyAlignment="1">
      <alignment horizontal="left" vertical="center" wrapText="1"/>
    </xf>
    <xf numFmtId="0" fontId="0" fillId="0" borderId="31" xfId="0" applyBorder="1" applyAlignment="1">
      <alignment horizontal="left" vertical="center" wrapText="1" shrinkToFit="1"/>
    </xf>
    <xf numFmtId="0" fontId="30" fillId="0" borderId="0" xfId="0" applyFont="1">
      <alignment vertical="center"/>
    </xf>
    <xf numFmtId="0" fontId="31" fillId="5" borderId="2" xfId="0" applyFont="1" applyFill="1" applyBorder="1">
      <alignment vertical="center"/>
    </xf>
    <xf numFmtId="0" fontId="0" fillId="6" borderId="37" xfId="0" applyFill="1" applyBorder="1" applyAlignment="1">
      <alignment vertical="top" wrapText="1"/>
    </xf>
    <xf numFmtId="0" fontId="0" fillId="6" borderId="43" xfId="0" applyFill="1" applyBorder="1" applyAlignment="1">
      <alignment vertical="top" wrapText="1"/>
    </xf>
    <xf numFmtId="178" fontId="9" fillId="5" borderId="48" xfId="0" applyNumberFormat="1" applyFont="1" applyFill="1" applyBorder="1" applyAlignment="1">
      <alignment horizontal="center" vertical="center"/>
    </xf>
    <xf numFmtId="178" fontId="9" fillId="5" borderId="22" xfId="0" applyNumberFormat="1" applyFont="1" applyFill="1" applyBorder="1" applyAlignment="1">
      <alignment horizontal="center" vertical="center"/>
    </xf>
    <xf numFmtId="178" fontId="9" fillId="5" borderId="86" xfId="0" applyNumberFormat="1" applyFont="1" applyFill="1" applyBorder="1" applyAlignment="1">
      <alignment horizontal="center" vertical="center"/>
    </xf>
    <xf numFmtId="0" fontId="9" fillId="5" borderId="94" xfId="0" applyFont="1" applyFill="1" applyBorder="1" applyAlignment="1">
      <alignment horizontal="left" vertical="top" wrapText="1"/>
    </xf>
    <xf numFmtId="0" fontId="9" fillId="5" borderId="58" xfId="0" applyFont="1" applyFill="1" applyBorder="1" applyAlignment="1">
      <alignment horizontal="left" vertical="top" wrapText="1"/>
    </xf>
    <xf numFmtId="0" fontId="9" fillId="5" borderId="59" xfId="0" applyFont="1" applyFill="1" applyBorder="1" applyAlignment="1">
      <alignment horizontal="left" vertical="top" wrapText="1"/>
    </xf>
    <xf numFmtId="0" fontId="9" fillId="0" borderId="31" xfId="0" applyFont="1" applyBorder="1" applyAlignment="1">
      <alignment vertical="top" wrapText="1"/>
    </xf>
    <xf numFmtId="0" fontId="9" fillId="0" borderId="35" xfId="0" applyFont="1" applyBorder="1" applyAlignment="1">
      <alignment vertical="top" wrapText="1"/>
    </xf>
    <xf numFmtId="0" fontId="9" fillId="0" borderId="39" xfId="0" applyFont="1" applyBorder="1" applyAlignment="1">
      <alignment vertical="top" wrapText="1"/>
    </xf>
    <xf numFmtId="178" fontId="9" fillId="5" borderId="89" xfId="0" applyNumberFormat="1" applyFont="1" applyFill="1" applyBorder="1" applyAlignment="1">
      <alignment horizontal="center" vertical="center"/>
    </xf>
    <xf numFmtId="0" fontId="9" fillId="0" borderId="2" xfId="0" applyFont="1" applyBorder="1" applyAlignment="1">
      <alignment horizontal="center" vertical="center"/>
    </xf>
    <xf numFmtId="0" fontId="12" fillId="0" borderId="13" xfId="0" applyFont="1" applyBorder="1" applyAlignment="1">
      <alignment horizontal="left" vertical="center"/>
    </xf>
    <xf numFmtId="0" fontId="12" fillId="0" borderId="12" xfId="0" applyFont="1" applyBorder="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100" xfId="0" applyFont="1" applyBorder="1" applyAlignment="1">
      <alignment horizontal="center" vertical="center"/>
    </xf>
    <xf numFmtId="0" fontId="9" fillId="0" borderId="101" xfId="0" applyFont="1" applyBorder="1" applyAlignment="1">
      <alignment horizontal="center" vertical="center"/>
    </xf>
    <xf numFmtId="179" fontId="12" fillId="0" borderId="71" xfId="0" applyNumberFormat="1" applyFont="1" applyBorder="1" applyAlignment="1">
      <alignment horizontal="center" vertical="center"/>
    </xf>
    <xf numFmtId="179" fontId="12" fillId="0" borderId="77" xfId="0" applyNumberFormat="1" applyFont="1" applyBorder="1" applyAlignment="1">
      <alignment horizontal="center" vertical="center"/>
    </xf>
    <xf numFmtId="0" fontId="9" fillId="5" borderId="32" xfId="0" applyFont="1" applyFill="1" applyBorder="1" applyAlignment="1">
      <alignment vertical="top" wrapText="1"/>
    </xf>
    <xf numFmtId="0" fontId="9" fillId="5" borderId="29" xfId="0" applyFont="1" applyFill="1" applyBorder="1" applyAlignment="1">
      <alignment vertical="top" wrapText="1"/>
    </xf>
    <xf numFmtId="0" fontId="9" fillId="5" borderId="57" xfId="0" applyFont="1" applyFill="1" applyBorder="1" applyAlignment="1">
      <alignment vertical="top" wrapText="1"/>
    </xf>
    <xf numFmtId="179" fontId="9" fillId="0" borderId="9" xfId="0" applyNumberFormat="1" applyFont="1" applyBorder="1" applyAlignment="1">
      <alignment horizontal="center" vertical="center"/>
    </xf>
    <xf numFmtId="179" fontId="9" fillId="0" borderId="7" xfId="0" applyNumberFormat="1" applyFont="1" applyBorder="1" applyAlignment="1">
      <alignment horizontal="center" vertical="center"/>
    </xf>
    <xf numFmtId="179" fontId="9" fillId="0" borderId="83" xfId="0" applyNumberFormat="1" applyFont="1" applyBorder="1" applyAlignment="1">
      <alignment horizontal="center" vertical="center"/>
    </xf>
    <xf numFmtId="0" fontId="9" fillId="0" borderId="53" xfId="0" applyFont="1" applyBorder="1" applyAlignment="1">
      <alignment vertical="top" wrapText="1"/>
    </xf>
    <xf numFmtId="0" fontId="9" fillId="0" borderId="29" xfId="0" applyFont="1" applyBorder="1" applyAlignment="1">
      <alignment vertical="top" wrapText="1"/>
    </xf>
    <xf numFmtId="0" fontId="9" fillId="0" borderId="50" xfId="0" applyFont="1" applyBorder="1" applyAlignment="1">
      <alignment vertical="top" wrapText="1"/>
    </xf>
    <xf numFmtId="0" fontId="12" fillId="0" borderId="10" xfId="0" applyFont="1" applyBorder="1" applyAlignment="1">
      <alignment horizontal="center" vertical="center" textRotation="255"/>
    </xf>
    <xf numFmtId="0" fontId="12" fillId="0" borderId="8" xfId="0" applyFont="1" applyBorder="1" applyAlignment="1">
      <alignment horizontal="center" vertical="center" textRotation="255"/>
    </xf>
    <xf numFmtId="0" fontId="12" fillId="0" borderId="6" xfId="0" applyFont="1" applyBorder="1" applyAlignment="1">
      <alignment horizontal="center" vertical="center" textRotation="255"/>
    </xf>
    <xf numFmtId="0" fontId="12" fillId="0" borderId="64" xfId="0" applyFont="1" applyBorder="1" applyAlignment="1">
      <alignment horizontal="left" vertical="center"/>
    </xf>
    <xf numFmtId="0" fontId="12" fillId="0" borderId="41" xfId="0" applyFont="1" applyBorder="1" applyAlignment="1">
      <alignment horizontal="left" vertical="center"/>
    </xf>
    <xf numFmtId="0" fontId="12" fillId="0" borderId="40" xfId="0" applyFont="1" applyBorder="1" applyAlignment="1">
      <alignment horizontal="left" vertical="center"/>
    </xf>
    <xf numFmtId="0" fontId="12" fillId="0" borderId="65" xfId="0" applyFont="1" applyBorder="1" applyAlignment="1">
      <alignment horizontal="left" vertical="center" wrapText="1"/>
    </xf>
    <xf numFmtId="0" fontId="12" fillId="0" borderId="66" xfId="0" applyFont="1" applyBorder="1" applyAlignment="1">
      <alignment horizontal="left" vertical="center" wrapText="1"/>
    </xf>
    <xf numFmtId="0" fontId="9" fillId="0" borderId="5" xfId="0" applyFont="1" applyBorder="1" applyAlignment="1">
      <alignment horizontal="left" vertical="center" wrapText="1"/>
    </xf>
    <xf numFmtId="0" fontId="9" fillId="0" borderId="46" xfId="0" applyFont="1" applyBorder="1" applyAlignment="1">
      <alignment horizontal="left" vertical="top" wrapText="1"/>
    </xf>
    <xf numFmtId="0" fontId="9" fillId="0" borderId="41" xfId="0" applyFont="1" applyBorder="1" applyAlignment="1">
      <alignment horizontal="left" vertical="top" wrapText="1"/>
    </xf>
    <xf numFmtId="0" fontId="9" fillId="0" borderId="40" xfId="0" applyFont="1" applyBorder="1" applyAlignment="1">
      <alignment horizontal="left" vertical="top" wrapText="1"/>
    </xf>
    <xf numFmtId="0" fontId="9" fillId="0" borderId="45" xfId="0" applyFont="1" applyBorder="1" applyAlignment="1">
      <alignment vertical="top" wrapText="1"/>
    </xf>
    <xf numFmtId="0" fontId="9" fillId="0" borderId="28" xfId="0" applyFont="1" applyBorder="1" applyAlignment="1">
      <alignment vertical="top" wrapText="1"/>
    </xf>
    <xf numFmtId="0" fontId="9" fillId="0" borderId="34" xfId="0" applyFont="1" applyBorder="1" applyAlignment="1">
      <alignment vertical="top" wrapText="1"/>
    </xf>
    <xf numFmtId="0" fontId="9" fillId="0" borderId="37" xfId="0" applyFont="1" applyBorder="1" applyAlignment="1">
      <alignment vertical="top" wrapText="1" shrinkToFit="1"/>
    </xf>
    <xf numFmtId="0" fontId="9" fillId="0" borderId="35" xfId="0" applyFont="1" applyBorder="1" applyAlignment="1">
      <alignment vertical="top" wrapText="1" shrinkToFit="1"/>
    </xf>
    <xf numFmtId="0" fontId="9" fillId="0" borderId="43" xfId="0" applyFont="1" applyBorder="1" applyAlignment="1">
      <alignment vertical="top" wrapText="1" shrinkToFit="1"/>
    </xf>
    <xf numFmtId="179" fontId="9" fillId="0" borderId="84" xfId="0" applyNumberFormat="1" applyFont="1" applyBorder="1" applyAlignment="1">
      <alignment horizontal="center" vertical="center"/>
    </xf>
    <xf numFmtId="178" fontId="0" fillId="5" borderId="109" xfId="0" applyNumberFormat="1" applyFill="1" applyBorder="1" applyAlignment="1">
      <alignment horizontal="right" vertical="center" wrapText="1"/>
    </xf>
    <xf numFmtId="178" fontId="0" fillId="5" borderId="110" xfId="0" applyNumberFormat="1" applyFill="1" applyBorder="1" applyAlignment="1">
      <alignment horizontal="right" vertical="center"/>
    </xf>
    <xf numFmtId="178" fontId="0" fillId="5" borderId="98" xfId="0" applyNumberFormat="1" applyFill="1" applyBorder="1" applyAlignment="1">
      <alignment horizontal="right" vertical="center"/>
    </xf>
    <xf numFmtId="178" fontId="9" fillId="3" borderId="80" xfId="0" applyNumberFormat="1" applyFont="1" applyFill="1" applyBorder="1" applyAlignment="1">
      <alignment horizontal="center" vertical="center"/>
    </xf>
    <xf numFmtId="178" fontId="9" fillId="3" borderId="85" xfId="0" applyNumberFormat="1" applyFont="1" applyFill="1" applyBorder="1" applyAlignment="1">
      <alignment horizontal="center" vertical="center"/>
    </xf>
    <xf numFmtId="179" fontId="12" fillId="0" borderId="48" xfId="0" applyNumberFormat="1" applyFont="1" applyBorder="1" applyAlignment="1">
      <alignment horizontal="center" vertical="center"/>
    </xf>
    <xf numFmtId="179" fontId="12" fillId="0" borderId="22" xfId="0" applyNumberFormat="1" applyFont="1" applyBorder="1" applyAlignment="1">
      <alignment horizontal="center" vertical="center"/>
    </xf>
    <xf numFmtId="178" fontId="9" fillId="5" borderId="87" xfId="0" applyNumberFormat="1" applyFont="1" applyFill="1" applyBorder="1" applyAlignment="1">
      <alignment horizontal="center" vertical="center"/>
    </xf>
    <xf numFmtId="178" fontId="9" fillId="5" borderId="88" xfId="0" applyNumberFormat="1" applyFont="1" applyFill="1" applyBorder="1" applyAlignment="1">
      <alignment horizontal="center" vertical="center"/>
    </xf>
    <xf numFmtId="176" fontId="0" fillId="5" borderId="22" xfId="0" applyNumberFormat="1" applyFill="1" applyBorder="1" applyAlignment="1">
      <alignment horizontal="center" vertical="center"/>
    </xf>
    <xf numFmtId="176" fontId="0" fillId="5" borderId="86" xfId="0" applyNumberFormat="1" applyFill="1" applyBorder="1" applyAlignment="1">
      <alignment horizontal="center" vertical="center"/>
    </xf>
    <xf numFmtId="0" fontId="9" fillId="5" borderId="41" xfId="0" applyFont="1" applyFill="1" applyBorder="1" applyAlignment="1">
      <alignment horizontal="left" vertical="center" wrapText="1"/>
    </xf>
    <xf numFmtId="0" fontId="9" fillId="5" borderId="40" xfId="0" applyFont="1" applyFill="1" applyBorder="1" applyAlignment="1">
      <alignment horizontal="left" vertical="center" wrapText="1"/>
    </xf>
    <xf numFmtId="0" fontId="0" fillId="5" borderId="46" xfId="0" applyFill="1" applyBorder="1" applyAlignment="1">
      <alignment horizontal="left" vertical="center" wrapText="1"/>
    </xf>
    <xf numFmtId="0" fontId="0" fillId="5" borderId="41" xfId="0" applyFill="1" applyBorder="1" applyAlignment="1">
      <alignment horizontal="left" vertical="center" wrapText="1"/>
    </xf>
    <xf numFmtId="0" fontId="0" fillId="5" borderId="49" xfId="0" applyFill="1" applyBorder="1" applyAlignment="1">
      <alignment horizontal="left" vertical="center" wrapText="1"/>
    </xf>
    <xf numFmtId="0" fontId="0" fillId="5" borderId="40" xfId="0" applyFill="1" applyBorder="1" applyAlignment="1">
      <alignment horizontal="left" vertical="center" wrapText="1"/>
    </xf>
    <xf numFmtId="0" fontId="0" fillId="5" borderId="64" xfId="0" applyFill="1" applyBorder="1" applyAlignment="1">
      <alignment horizontal="left" vertical="top" wrapText="1"/>
    </xf>
    <xf numFmtId="0" fontId="0" fillId="5" borderId="41" xfId="0" applyFill="1" applyBorder="1" applyAlignment="1">
      <alignment horizontal="left" vertical="top" wrapText="1"/>
    </xf>
    <xf numFmtId="0" fontId="0" fillId="5" borderId="40" xfId="0" applyFill="1" applyBorder="1" applyAlignment="1">
      <alignment horizontal="left" vertical="top" wrapText="1"/>
    </xf>
    <xf numFmtId="0" fontId="17" fillId="5" borderId="52" xfId="0" applyFont="1" applyFill="1" applyBorder="1" applyAlignment="1">
      <alignment horizontal="left" vertical="top" wrapText="1"/>
    </xf>
    <xf numFmtId="0" fontId="17" fillId="5" borderId="43" xfId="0" applyFont="1" applyFill="1" applyBorder="1" applyAlignment="1">
      <alignment horizontal="left" vertical="top" wrapText="1"/>
    </xf>
    <xf numFmtId="0" fontId="9" fillId="0" borderId="13" xfId="0" applyFont="1" applyBorder="1" applyAlignment="1">
      <alignment horizontal="center" vertical="center"/>
    </xf>
    <xf numFmtId="0" fontId="9" fillId="0" borderId="12" xfId="0" applyFont="1" applyBorder="1" applyAlignment="1">
      <alignment horizontal="center" vertical="center"/>
    </xf>
    <xf numFmtId="0" fontId="12" fillId="0" borderId="27" xfId="0" applyFont="1" applyBorder="1" applyAlignment="1">
      <alignment horizontal="left" vertical="center" wrapText="1"/>
    </xf>
    <xf numFmtId="0" fontId="12" fillId="0" borderId="69" xfId="0" applyFont="1" applyBorder="1" applyAlignment="1">
      <alignment horizontal="left" vertical="center" wrapText="1"/>
    </xf>
    <xf numFmtId="0" fontId="12" fillId="0" borderId="38" xfId="0" applyFont="1" applyBorder="1" applyAlignment="1">
      <alignment horizontal="left" vertical="center"/>
    </xf>
    <xf numFmtId="0" fontId="12" fillId="0" borderId="72" xfId="0" applyFont="1" applyBorder="1" applyAlignment="1">
      <alignment horizontal="left" vertical="center"/>
    </xf>
    <xf numFmtId="0" fontId="12" fillId="0" borderId="49" xfId="0" applyFont="1" applyBorder="1" applyAlignment="1">
      <alignment horizontal="left" vertical="center"/>
    </xf>
    <xf numFmtId="0" fontId="12" fillId="0" borderId="63" xfId="0" applyFont="1" applyBorder="1" applyAlignment="1">
      <alignment horizontal="left" vertical="center" wrapText="1"/>
    </xf>
    <xf numFmtId="0" fontId="12" fillId="0" borderId="74" xfId="0" applyFont="1" applyBorder="1" applyAlignment="1">
      <alignment horizontal="left" vertical="center" wrapText="1"/>
    </xf>
    <xf numFmtId="0" fontId="0" fillId="0" borderId="37" xfId="0" applyBorder="1" applyAlignment="1">
      <alignment vertical="top" wrapText="1"/>
    </xf>
    <xf numFmtId="0" fontId="0" fillId="0" borderId="35" xfId="0" applyBorder="1" applyAlignment="1">
      <alignment vertical="top" wrapText="1"/>
    </xf>
    <xf numFmtId="0" fontId="9" fillId="0" borderId="48" xfId="0" applyFont="1" applyBorder="1" applyAlignment="1">
      <alignment horizontal="center" vertical="center" textRotation="255"/>
    </xf>
    <xf numFmtId="0" fontId="9" fillId="0" borderId="22" xfId="0" applyFont="1" applyBorder="1" applyAlignment="1">
      <alignment horizontal="center" vertical="center" textRotation="255"/>
    </xf>
    <xf numFmtId="0" fontId="9" fillId="0" borderId="18" xfId="0" applyFont="1" applyBorder="1" applyAlignment="1">
      <alignment horizontal="center" vertical="center" textRotation="255"/>
    </xf>
    <xf numFmtId="0" fontId="0" fillId="0" borderId="0" xfId="0" applyAlignment="1">
      <alignment horizontal="left" vertical="center"/>
    </xf>
    <xf numFmtId="0" fontId="16" fillId="0" borderId="5" xfId="0" applyFont="1" applyBorder="1">
      <alignment vertical="center"/>
    </xf>
    <xf numFmtId="0" fontId="12" fillId="0" borderId="5" xfId="0" applyFont="1" applyBorder="1" applyAlignment="1">
      <alignment horizontal="center" vertical="center" shrinkToFit="1"/>
    </xf>
    <xf numFmtId="0" fontId="9" fillId="0" borderId="32" xfId="0" applyFont="1" applyFill="1" applyBorder="1" applyAlignment="1">
      <alignment vertical="top" wrapText="1"/>
    </xf>
    <xf numFmtId="0" fontId="9" fillId="0" borderId="41" xfId="0" applyFont="1" applyFill="1" applyBorder="1" applyAlignment="1">
      <alignment vertical="top" wrapText="1"/>
    </xf>
    <xf numFmtId="0" fontId="9" fillId="0" borderId="50" xfId="0" applyFont="1" applyFill="1" applyBorder="1" applyAlignment="1">
      <alignment vertical="top" wrapText="1"/>
    </xf>
    <xf numFmtId="0" fontId="9" fillId="0" borderId="37" xfId="0" applyFont="1" applyFill="1" applyBorder="1" applyAlignment="1">
      <alignment vertical="top" wrapText="1"/>
    </xf>
    <xf numFmtId="0" fontId="9" fillId="0" borderId="35" xfId="0" applyFont="1" applyFill="1" applyBorder="1" applyAlignment="1">
      <alignment vertical="top" wrapText="1"/>
    </xf>
    <xf numFmtId="0" fontId="9" fillId="0" borderId="43" xfId="0" applyFont="1" applyFill="1" applyBorder="1" applyAlignment="1">
      <alignment vertical="top" wrapText="1"/>
    </xf>
    <xf numFmtId="0" fontId="9" fillId="0" borderId="51" xfId="0" applyFont="1" applyBorder="1" applyAlignment="1">
      <alignment vertical="top" wrapText="1"/>
    </xf>
    <xf numFmtId="0" fontId="9" fillId="0" borderId="42" xfId="0" applyFont="1" applyBorder="1" applyAlignment="1">
      <alignment vertical="top" wrapText="1"/>
    </xf>
    <xf numFmtId="0" fontId="9" fillId="0" borderId="47" xfId="0" applyFont="1" applyBorder="1" applyAlignment="1">
      <alignment vertical="top" wrapText="1"/>
    </xf>
    <xf numFmtId="0" fontId="9" fillId="0" borderId="52" xfId="0" applyFont="1" applyBorder="1" applyAlignment="1">
      <alignment vertical="top" wrapText="1" shrinkToFit="1"/>
    </xf>
    <xf numFmtId="0" fontId="9" fillId="0" borderId="32" xfId="0" applyFont="1" applyBorder="1" applyAlignment="1">
      <alignment vertical="top" wrapText="1"/>
    </xf>
    <xf numFmtId="0" fontId="0" fillId="0" borderId="37" xfId="0" applyBorder="1" applyAlignment="1">
      <alignment horizontal="left" vertical="top" wrapText="1"/>
    </xf>
    <xf numFmtId="0" fontId="0" fillId="0" borderId="43" xfId="0" applyBorder="1" applyAlignment="1">
      <alignment horizontal="left" vertical="top" wrapText="1"/>
    </xf>
    <xf numFmtId="176" fontId="9" fillId="5" borderId="89" xfId="0" applyNumberFormat="1" applyFont="1" applyFill="1" applyBorder="1" applyAlignment="1">
      <alignment horizontal="center" vertical="center"/>
    </xf>
    <xf numFmtId="176" fontId="9" fillId="5" borderId="86" xfId="0" applyNumberFormat="1" applyFont="1" applyFill="1" applyBorder="1" applyAlignment="1">
      <alignment horizontal="center" vertical="center"/>
    </xf>
    <xf numFmtId="178" fontId="22" fillId="5" borderId="89" xfId="0" applyNumberFormat="1" applyFont="1" applyFill="1" applyBorder="1" applyAlignment="1">
      <alignment horizontal="center" vertical="center"/>
    </xf>
    <xf numFmtId="178" fontId="22" fillId="5" borderId="86" xfId="0" applyNumberFormat="1" applyFont="1" applyFill="1" applyBorder="1" applyAlignment="1">
      <alignment horizontal="center" vertical="center"/>
    </xf>
    <xf numFmtId="0" fontId="0" fillId="5" borderId="46" xfId="0" applyFill="1" applyBorder="1" applyAlignment="1">
      <alignment vertical="top" wrapText="1"/>
    </xf>
    <xf numFmtId="0" fontId="0" fillId="5" borderId="40" xfId="0" applyFill="1" applyBorder="1" applyAlignment="1">
      <alignment vertical="top" wrapText="1"/>
    </xf>
    <xf numFmtId="178" fontId="9" fillId="3" borderId="87" xfId="0" applyNumberFormat="1" applyFont="1" applyFill="1" applyBorder="1" applyAlignment="1">
      <alignment horizontal="center" vertical="center"/>
    </xf>
    <xf numFmtId="178" fontId="9" fillId="3" borderId="88" xfId="0" applyNumberFormat="1" applyFont="1" applyFill="1" applyBorder="1" applyAlignment="1">
      <alignment horizontal="center" vertical="center"/>
    </xf>
    <xf numFmtId="0" fontId="23" fillId="0" borderId="10" xfId="0" applyFont="1" applyBorder="1" applyAlignment="1">
      <alignment horizontal="left" vertical="top" wrapText="1"/>
    </xf>
    <xf numFmtId="0" fontId="23" fillId="0" borderId="55" xfId="0" applyFont="1" applyBorder="1" applyAlignment="1">
      <alignment horizontal="left" vertical="top" wrapText="1"/>
    </xf>
    <xf numFmtId="0" fontId="23" fillId="0" borderId="8" xfId="0" applyFont="1" applyBorder="1" applyAlignment="1">
      <alignment horizontal="left" vertical="top" wrapText="1"/>
    </xf>
    <xf numFmtId="0" fontId="23" fillId="0" borderId="36" xfId="0" applyFont="1" applyBorder="1" applyAlignment="1">
      <alignment horizontal="left" vertical="top" wrapText="1"/>
    </xf>
    <xf numFmtId="0" fontId="0" fillId="0" borderId="10" xfId="0" applyBorder="1" applyAlignment="1">
      <alignment horizontal="center" vertical="center" textRotation="255"/>
    </xf>
    <xf numFmtId="0" fontId="0" fillId="0" borderId="8" xfId="0" applyBorder="1" applyAlignment="1">
      <alignment horizontal="center" vertical="center" textRotation="255"/>
    </xf>
    <xf numFmtId="0" fontId="0" fillId="0" borderId="2" xfId="0" applyBorder="1" applyAlignment="1">
      <alignment horizontal="center" vertical="center" wrapText="1"/>
    </xf>
    <xf numFmtId="0" fontId="16" fillId="0" borderId="106"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07" xfId="0" applyFont="1" applyBorder="1" applyAlignment="1">
      <alignment horizontal="center" vertical="center" wrapText="1"/>
    </xf>
    <xf numFmtId="0" fontId="16" fillId="0" borderId="100" xfId="0" applyFont="1" applyBorder="1" applyAlignment="1">
      <alignment horizontal="left" vertical="center" wrapText="1"/>
    </xf>
    <xf numFmtId="0" fontId="16" fillId="0" borderId="101" xfId="0" applyFont="1" applyBorder="1" applyAlignment="1">
      <alignment horizontal="left" vertical="center" wrapText="1"/>
    </xf>
    <xf numFmtId="0" fontId="16" fillId="0" borderId="102" xfId="0" applyFont="1" applyBorder="1" applyAlignment="1">
      <alignment horizontal="left" vertical="center" wrapText="1"/>
    </xf>
    <xf numFmtId="0" fontId="9" fillId="0" borderId="102" xfId="0" applyFont="1" applyBorder="1" applyAlignment="1">
      <alignment horizontal="center" vertical="center"/>
    </xf>
    <xf numFmtId="0" fontId="0" fillId="5" borderId="37" xfId="0" applyFill="1" applyBorder="1" applyAlignment="1">
      <alignment vertical="top" wrapText="1"/>
    </xf>
    <xf numFmtId="0" fontId="0" fillId="5" borderId="43" xfId="0" applyFill="1" applyBorder="1" applyAlignment="1">
      <alignment vertical="top" wrapText="1"/>
    </xf>
    <xf numFmtId="179" fontId="9" fillId="5" borderId="84" xfId="1" applyNumberFormat="1" applyFont="1" applyFill="1" applyBorder="1" applyAlignment="1">
      <alignment horizontal="center" vertical="center"/>
    </xf>
    <xf numFmtId="179" fontId="9" fillId="5" borderId="83" xfId="1" applyNumberFormat="1" applyFont="1" applyFill="1" applyBorder="1" applyAlignment="1">
      <alignment horizontal="center" vertical="center"/>
    </xf>
    <xf numFmtId="178" fontId="9" fillId="5" borderId="85" xfId="0" applyNumberFormat="1" applyFont="1" applyFill="1" applyBorder="1" applyAlignment="1">
      <alignment horizontal="center" vertical="center"/>
    </xf>
    <xf numFmtId="179" fontId="9" fillId="5" borderId="7" xfId="0" applyNumberFormat="1" applyFont="1" applyFill="1" applyBorder="1" applyAlignment="1">
      <alignment horizontal="center" vertical="center"/>
    </xf>
    <xf numFmtId="179" fontId="9" fillId="5" borderId="83" xfId="0" applyNumberFormat="1" applyFont="1" applyFill="1" applyBorder="1" applyAlignment="1">
      <alignment horizontal="center" vertical="center"/>
    </xf>
    <xf numFmtId="0" fontId="9" fillId="5" borderId="31" xfId="0" applyFont="1" applyFill="1" applyBorder="1" applyAlignment="1">
      <alignment vertical="top" wrapText="1"/>
    </xf>
    <xf numFmtId="0" fontId="9" fillId="5" borderId="28" xfId="0" applyFont="1" applyFill="1" applyBorder="1" applyAlignment="1">
      <alignment vertical="top" wrapText="1"/>
    </xf>
    <xf numFmtId="0" fontId="9" fillId="5" borderId="26" xfId="0" applyFont="1" applyFill="1" applyBorder="1" applyAlignment="1">
      <alignment vertical="top" wrapText="1"/>
    </xf>
    <xf numFmtId="178" fontId="9" fillId="5" borderId="18" xfId="0" applyNumberFormat="1" applyFont="1" applyFill="1" applyBorder="1" applyAlignment="1">
      <alignment horizontal="center" vertical="center"/>
    </xf>
    <xf numFmtId="179" fontId="9" fillId="5" borderId="84" xfId="0" applyNumberFormat="1" applyFont="1" applyFill="1" applyBorder="1" applyAlignment="1">
      <alignment horizontal="center" vertical="center"/>
    </xf>
    <xf numFmtId="179" fontId="9" fillId="5" borderId="4" xfId="0" applyNumberFormat="1" applyFont="1" applyFill="1" applyBorder="1" applyAlignment="1">
      <alignment horizontal="center" vertical="center"/>
    </xf>
    <xf numFmtId="0" fontId="0" fillId="5" borderId="35" xfId="0" applyFill="1" applyBorder="1" applyAlignment="1">
      <alignment horizontal="left" vertical="center" wrapText="1"/>
    </xf>
    <xf numFmtId="0" fontId="0" fillId="5" borderId="43" xfId="0" applyFill="1" applyBorder="1" applyAlignment="1">
      <alignment horizontal="left" vertical="center" wrapText="1"/>
    </xf>
    <xf numFmtId="179" fontId="17" fillId="5" borderId="89" xfId="0" applyNumberFormat="1" applyFont="1" applyFill="1" applyBorder="1" applyAlignment="1">
      <alignment horizontal="center" vertical="center"/>
    </xf>
    <xf numFmtId="179" fontId="17" fillId="5" borderId="86" xfId="0" applyNumberFormat="1" applyFont="1" applyFill="1" applyBorder="1" applyAlignment="1">
      <alignment horizontal="center" vertical="center"/>
    </xf>
    <xf numFmtId="179" fontId="9" fillId="0" borderId="89" xfId="1" applyNumberFormat="1" applyFont="1" applyBorder="1" applyAlignment="1">
      <alignment horizontal="center" vertical="center"/>
    </xf>
    <xf numFmtId="179" fontId="9" fillId="0" borderId="22" xfId="1" applyNumberFormat="1" applyFont="1" applyBorder="1" applyAlignment="1">
      <alignment horizontal="center" vertical="center"/>
    </xf>
    <xf numFmtId="179" fontId="9" fillId="0" borderId="18" xfId="1" applyNumberFormat="1" applyFont="1" applyBorder="1" applyAlignment="1">
      <alignment horizontal="center" vertical="center"/>
    </xf>
    <xf numFmtId="179" fontId="17" fillId="5" borderId="48" xfId="0" applyNumberFormat="1" applyFont="1" applyFill="1" applyBorder="1" applyAlignment="1">
      <alignment horizontal="center" vertical="center"/>
    </xf>
    <xf numFmtId="0" fontId="12" fillId="4" borderId="47" xfId="0" applyFont="1" applyFill="1" applyBorder="1" applyAlignment="1">
      <alignment vertical="top" wrapText="1"/>
    </xf>
    <xf numFmtId="0" fontId="12" fillId="4" borderId="28" xfId="0" applyFont="1" applyFill="1" applyBorder="1" applyAlignment="1">
      <alignment vertical="top" wrapText="1"/>
    </xf>
    <xf numFmtId="0" fontId="12" fillId="4" borderId="39" xfId="0" applyFont="1" applyFill="1" applyBorder="1" applyAlignment="1">
      <alignment vertical="top" wrapText="1"/>
    </xf>
    <xf numFmtId="0" fontId="0" fillId="5" borderId="99" xfId="0" applyFill="1" applyBorder="1" applyAlignment="1">
      <alignment horizontal="left" vertical="center" wrapText="1"/>
    </xf>
    <xf numFmtId="0" fontId="9" fillId="0" borderId="41" xfId="0" applyFont="1" applyBorder="1" applyAlignment="1">
      <alignment vertical="top" wrapText="1"/>
    </xf>
    <xf numFmtId="0" fontId="9" fillId="0" borderId="46" xfId="0" applyFont="1" applyBorder="1" applyAlignment="1">
      <alignment vertical="top" wrapText="1"/>
    </xf>
    <xf numFmtId="0" fontId="0" fillId="0" borderId="0" xfId="0" applyAlignment="1">
      <alignment horizontal="left" vertical="center" wrapText="1"/>
    </xf>
    <xf numFmtId="0" fontId="24" fillId="0" borderId="0" xfId="0" applyFont="1" applyAlignment="1">
      <alignment horizontal="left" vertical="center" wrapText="1"/>
    </xf>
    <xf numFmtId="0" fontId="9" fillId="0" borderId="31" xfId="0" applyFont="1" applyBorder="1" applyAlignment="1">
      <alignment horizontal="left" vertical="top" wrapText="1"/>
    </xf>
    <xf numFmtId="0" fontId="9" fillId="0" borderId="28" xfId="0" applyFont="1" applyBorder="1" applyAlignment="1">
      <alignment horizontal="left" vertical="top" wrapText="1"/>
    </xf>
    <xf numFmtId="0" fontId="9" fillId="0" borderId="34" xfId="0" applyFont="1" applyBorder="1" applyAlignment="1">
      <alignment horizontal="left" vertical="top" wrapText="1"/>
    </xf>
    <xf numFmtId="0" fontId="0" fillId="5" borderId="37" xfId="0" applyFill="1" applyBorder="1" applyAlignment="1">
      <alignment horizontal="left" vertical="top" wrapText="1"/>
    </xf>
    <xf numFmtId="0" fontId="0" fillId="5" borderId="43" xfId="0" applyFill="1" applyBorder="1" applyAlignment="1">
      <alignment horizontal="left" vertical="top" wrapText="1"/>
    </xf>
    <xf numFmtId="0" fontId="12" fillId="0" borderId="61" xfId="0" applyFont="1" applyBorder="1" applyAlignment="1">
      <alignment horizontal="left" vertical="center"/>
    </xf>
    <xf numFmtId="0" fontId="12" fillId="0" borderId="54" xfId="0" applyFont="1" applyBorder="1" applyAlignment="1">
      <alignment horizontal="left" vertical="center"/>
    </xf>
    <xf numFmtId="178" fontId="12" fillId="3" borderId="75" xfId="0" applyNumberFormat="1" applyFont="1" applyFill="1" applyBorder="1" applyAlignment="1">
      <alignment horizontal="center" vertical="center"/>
    </xf>
    <xf numFmtId="178" fontId="12" fillId="3" borderId="70" xfId="0" applyNumberFormat="1" applyFont="1" applyFill="1" applyBorder="1" applyAlignment="1">
      <alignment horizontal="center" vertical="center"/>
    </xf>
    <xf numFmtId="178" fontId="12" fillId="3" borderId="76" xfId="0" applyNumberFormat="1" applyFont="1" applyFill="1" applyBorder="1" applyAlignment="1">
      <alignment horizontal="center" vertical="center"/>
    </xf>
    <xf numFmtId="0" fontId="15" fillId="0" borderId="1" xfId="0" applyFont="1" applyBorder="1" applyAlignment="1">
      <alignment horizontal="left" vertical="center" wrapText="1"/>
    </xf>
    <xf numFmtId="179" fontId="12" fillId="0" borderId="68" xfId="0" applyNumberFormat="1" applyFont="1" applyBorder="1" applyAlignment="1">
      <alignment horizontal="center" vertical="center"/>
    </xf>
    <xf numFmtId="0" fontId="9" fillId="0" borderId="37" xfId="0" applyFont="1" applyBorder="1" applyAlignment="1">
      <alignment horizontal="left" vertical="top" wrapText="1"/>
    </xf>
    <xf numFmtId="0" fontId="9" fillId="0" borderId="35" xfId="0" applyFont="1" applyBorder="1" applyAlignment="1">
      <alignment horizontal="left" vertical="top" wrapText="1"/>
    </xf>
    <xf numFmtId="0" fontId="9" fillId="0" borderId="46" xfId="0" applyFont="1" applyFill="1" applyBorder="1" applyAlignment="1">
      <alignment horizontal="left" vertical="top" wrapText="1"/>
    </xf>
    <xf numFmtId="0" fontId="9" fillId="0" borderId="40" xfId="0" applyFont="1" applyFill="1" applyBorder="1" applyAlignment="1">
      <alignment horizontal="left" vertical="top" wrapText="1"/>
    </xf>
    <xf numFmtId="0" fontId="0" fillId="0" borderId="37" xfId="0" applyFill="1" applyBorder="1" applyAlignment="1">
      <alignment vertical="top" wrapText="1"/>
    </xf>
    <xf numFmtId="0" fontId="0" fillId="0" borderId="43" xfId="0" applyFill="1" applyBorder="1" applyAlignment="1">
      <alignment vertical="top" wrapText="1"/>
    </xf>
    <xf numFmtId="0" fontId="26" fillId="0" borderId="37" xfId="0" applyFont="1" applyBorder="1" applyAlignment="1">
      <alignment horizontal="left" vertical="top" wrapText="1"/>
    </xf>
    <xf numFmtId="0" fontId="26" fillId="0" borderId="35" xfId="0" applyFont="1" applyBorder="1" applyAlignment="1">
      <alignment horizontal="left" vertical="top" wrapText="1"/>
    </xf>
    <xf numFmtId="178" fontId="9" fillId="0" borderId="89" xfId="0" applyNumberFormat="1" applyFont="1" applyBorder="1" applyAlignment="1">
      <alignment horizontal="center" vertical="center"/>
    </xf>
    <xf numFmtId="178" fontId="9" fillId="0" borderId="18" xfId="0" applyNumberFormat="1" applyFont="1" applyBorder="1" applyAlignment="1">
      <alignment horizontal="center" vertical="center"/>
    </xf>
    <xf numFmtId="178" fontId="0" fillId="5" borderId="48" xfId="0" applyNumberFormat="1" applyFill="1" applyBorder="1" applyAlignment="1">
      <alignment horizontal="center" vertical="center"/>
    </xf>
    <xf numFmtId="178" fontId="0" fillId="5" borderId="86" xfId="0" applyNumberFormat="1" applyFill="1" applyBorder="1" applyAlignment="1">
      <alignment horizontal="center" vertical="center"/>
    </xf>
    <xf numFmtId="0" fontId="0" fillId="5" borderId="34" xfId="0" applyFill="1" applyBorder="1" applyAlignment="1">
      <alignment horizontal="left" vertical="center" wrapText="1" shrinkToFit="1"/>
    </xf>
    <xf numFmtId="0" fontId="0" fillId="5" borderId="35" xfId="0" applyFill="1" applyBorder="1" applyAlignment="1">
      <alignment horizontal="left" vertical="center" shrinkToFit="1"/>
    </xf>
    <xf numFmtId="0" fontId="0" fillId="5" borderId="45" xfId="0" applyFill="1" applyBorder="1" applyAlignment="1">
      <alignment horizontal="left" vertical="center" shrinkToFit="1"/>
    </xf>
    <xf numFmtId="0" fontId="0" fillId="5" borderId="37" xfId="0" applyFill="1" applyBorder="1" applyAlignment="1">
      <alignment horizontal="left" vertical="center" wrapText="1"/>
    </xf>
    <xf numFmtId="178" fontId="12" fillId="3" borderId="67" xfId="0" applyNumberFormat="1" applyFont="1" applyFill="1" applyBorder="1" applyAlignment="1">
      <alignment horizontal="center" vertical="center"/>
    </xf>
    <xf numFmtId="178" fontId="12" fillId="3" borderId="73" xfId="0" applyNumberFormat="1" applyFont="1" applyFill="1" applyBorder="1" applyAlignment="1">
      <alignment horizontal="center" vertical="center"/>
    </xf>
    <xf numFmtId="179" fontId="0" fillId="5" borderId="97" xfId="0" applyNumberFormat="1" applyFill="1" applyBorder="1" applyAlignment="1">
      <alignment horizontal="center" vertical="center"/>
    </xf>
    <xf numFmtId="179" fontId="0" fillId="5" borderId="7" xfId="0" applyNumberFormat="1" applyFill="1" applyBorder="1" applyAlignment="1">
      <alignment horizontal="center" vertical="center"/>
    </xf>
    <xf numFmtId="179" fontId="0" fillId="5" borderId="83" xfId="0" applyNumberFormat="1" applyFill="1" applyBorder="1" applyAlignment="1">
      <alignment horizontal="center" vertical="center"/>
    </xf>
  </cellXfs>
  <cellStyles count="10">
    <cellStyle name="標準" xfId="0" builtinId="0"/>
    <cellStyle name="標準 2" xfId="2" xr:uid="{00000000-0005-0000-0000-000001000000}"/>
    <cellStyle name="標準 2 2" xfId="4" xr:uid="{00000000-0005-0000-0000-000002000000}"/>
    <cellStyle name="標準 2 2 2" xfId="6" xr:uid="{00000000-0005-0000-0000-000003000000}"/>
    <cellStyle name="標準 2 2 3" xfId="8" xr:uid="{00000000-0005-0000-0000-000004000000}"/>
    <cellStyle name="標準 2 3" xfId="3" xr:uid="{00000000-0005-0000-0000-000005000000}"/>
    <cellStyle name="標準 2 4" xfId="5" xr:uid="{00000000-0005-0000-0000-000006000000}"/>
    <cellStyle name="標準 2 5" xfId="7" xr:uid="{00000000-0005-0000-0000-000007000000}"/>
    <cellStyle name="標準 2 6" xfId="9" xr:uid="{00000000-0005-0000-0000-000008000000}"/>
    <cellStyle name="標準 3" xfId="1"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1003301</xdr:colOff>
      <xdr:row>46</xdr:row>
      <xdr:rowOff>0</xdr:rowOff>
    </xdr:from>
    <xdr:to>
      <xdr:col>8</xdr:col>
      <xdr:colOff>1</xdr:colOff>
      <xdr:row>46</xdr:row>
      <xdr:rowOff>12700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8415001" y="11001375"/>
          <a:ext cx="415925" cy="12700"/>
        </a:xfrm>
        <a:prstGeom prst="rect">
          <a:avLst/>
        </a:prstGeom>
        <a:solidFill>
          <a:srgbClr val="FFFF00">
            <a:alpha val="8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893659</xdr:colOff>
          <xdr:row>102</xdr:row>
          <xdr:rowOff>12380</xdr:rowOff>
        </xdr:from>
        <xdr:to>
          <xdr:col>7</xdr:col>
          <xdr:colOff>1138587</xdr:colOff>
          <xdr:row>121</xdr:row>
          <xdr:rowOff>12381</xdr:rowOff>
        </xdr:to>
        <xdr:pic>
          <xdr:nvPicPr>
            <xdr:cNvPr id="4" name="図 3">
              <a:extLst>
                <a:ext uri="{FF2B5EF4-FFF2-40B4-BE49-F238E27FC236}">
                  <a16:creationId xmlns:a16="http://schemas.microsoft.com/office/drawing/2014/main" id="{00000000-0008-0000-0000-000004000000}"/>
                </a:ext>
              </a:extLst>
            </xdr:cNvPr>
            <xdr:cNvPicPr>
              <a:picLocks noChangeAspect="1" noChangeArrowheads="1"/>
              <a:extLst>
                <a:ext uri="{84589F7E-364E-4C9E-8A38-B11213B215E9}">
                  <a14:cameraTool cellRange="$J$137:$L$151" spid="_x0000_s17693"/>
                </a:ext>
              </a:extLst>
            </xdr:cNvPicPr>
          </xdr:nvPicPr>
          <xdr:blipFill>
            <a:blip xmlns:r="http://schemas.openxmlformats.org/officeDocument/2006/relationships" r:embed="rId1"/>
            <a:srcRect/>
            <a:stretch>
              <a:fillRect/>
            </a:stretch>
          </xdr:blipFill>
          <xdr:spPr bwMode="auto">
            <a:xfrm>
              <a:off x="15466909" y="15524523"/>
              <a:ext cx="3075214" cy="3483429"/>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U164"/>
  <sheetViews>
    <sheetView showGridLines="0" tabSelected="1" view="pageBreakPreview" zoomScale="70" zoomScaleNormal="70" zoomScaleSheetLayoutView="70" workbookViewId="0">
      <selection activeCell="G24" sqref="G24:G26"/>
    </sheetView>
  </sheetViews>
  <sheetFormatPr defaultColWidth="9" defaultRowHeight="13.5" outlineLevelRow="1" x14ac:dyDescent="0.15"/>
  <cols>
    <col min="1" max="1" width="2.375" style="1" customWidth="1"/>
    <col min="2" max="2" width="7" style="1" customWidth="1"/>
    <col min="3" max="3" width="34.375" style="1" customWidth="1"/>
    <col min="4" max="4" width="87.25" style="1" customWidth="1"/>
    <col min="5" max="5" width="60.25" style="1" customWidth="1"/>
    <col min="6" max="8" width="18.625" style="1" customWidth="1"/>
    <col min="9" max="9" width="8.625" style="1" customWidth="1"/>
    <col min="10" max="10" width="15.75" style="1" bestFit="1" customWidth="1"/>
    <col min="11" max="11" width="11.25" style="1" bestFit="1" customWidth="1"/>
    <col min="12" max="12" width="13.375" style="1" bestFit="1" customWidth="1"/>
    <col min="13" max="17" width="9" style="1"/>
    <col min="18" max="18" width="12.625" style="1" customWidth="1"/>
    <col min="19" max="19" width="10.625" style="1" customWidth="1"/>
    <col min="20" max="16384" width="9" style="1"/>
  </cols>
  <sheetData>
    <row r="1" spans="2:12" ht="30.75" customHeight="1" x14ac:dyDescent="0.15">
      <c r="B1" s="186" t="s">
        <v>140</v>
      </c>
      <c r="D1" s="189" t="s">
        <v>153</v>
      </c>
      <c r="E1" s="190" t="s">
        <v>154</v>
      </c>
    </row>
    <row r="2" spans="2:12" ht="26.25" customHeight="1" x14ac:dyDescent="0.15">
      <c r="C2" s="2" t="s">
        <v>50</v>
      </c>
      <c r="D2" s="3"/>
      <c r="E2" s="3"/>
      <c r="F2" s="3"/>
      <c r="G2" s="3"/>
      <c r="H2" s="3"/>
    </row>
    <row r="3" spans="2:12" ht="15" thickBot="1" x14ac:dyDescent="0.2">
      <c r="B3" s="277"/>
      <c r="C3" s="277"/>
      <c r="D3" s="4" t="s">
        <v>152</v>
      </c>
      <c r="E3" s="185" t="s">
        <v>122</v>
      </c>
      <c r="F3" s="278"/>
      <c r="G3" s="278"/>
      <c r="H3" s="278"/>
      <c r="I3" s="5"/>
    </row>
    <row r="4" spans="2:12" ht="30.75" customHeight="1" thickBot="1" x14ac:dyDescent="0.2">
      <c r="B4" s="262" t="s">
        <v>35</v>
      </c>
      <c r="C4" s="263"/>
      <c r="D4" s="6" t="s">
        <v>34</v>
      </c>
      <c r="E4" s="7" t="s">
        <v>33</v>
      </c>
      <c r="F4" s="47" t="s">
        <v>32</v>
      </c>
      <c r="G4" s="52" t="s">
        <v>64</v>
      </c>
      <c r="H4" s="67" t="s">
        <v>31</v>
      </c>
      <c r="I4" s="8"/>
    </row>
    <row r="5" spans="2:12" ht="23.1" customHeight="1" x14ac:dyDescent="0.15">
      <c r="B5" s="304" t="s">
        <v>30</v>
      </c>
      <c r="C5" s="300" t="s">
        <v>137</v>
      </c>
      <c r="D5" s="301"/>
      <c r="E5" s="81" t="s">
        <v>29</v>
      </c>
      <c r="F5" s="91">
        <v>15</v>
      </c>
      <c r="G5" s="243"/>
      <c r="H5" s="245">
        <v>15</v>
      </c>
      <c r="I5" s="8"/>
    </row>
    <row r="6" spans="2:12" ht="23.1" customHeight="1" x14ac:dyDescent="0.15">
      <c r="B6" s="305"/>
      <c r="C6" s="302"/>
      <c r="D6" s="303"/>
      <c r="E6" s="82" t="s">
        <v>28</v>
      </c>
      <c r="F6" s="59">
        <v>12.5</v>
      </c>
      <c r="G6" s="244"/>
      <c r="H6" s="246"/>
      <c r="I6" s="8"/>
    </row>
    <row r="7" spans="2:12" ht="23.1" customHeight="1" x14ac:dyDescent="0.15">
      <c r="B7" s="305"/>
      <c r="C7" s="302"/>
      <c r="D7" s="303"/>
      <c r="E7" s="83" t="s">
        <v>27</v>
      </c>
      <c r="F7" s="62">
        <v>10</v>
      </c>
      <c r="G7" s="244"/>
      <c r="H7" s="246"/>
      <c r="I7" s="8"/>
    </row>
    <row r="8" spans="2:12" ht="23.1" customHeight="1" x14ac:dyDescent="0.15">
      <c r="B8" s="305"/>
      <c r="C8" s="302"/>
      <c r="D8" s="303"/>
      <c r="E8" s="82" t="s">
        <v>26</v>
      </c>
      <c r="F8" s="62">
        <v>7.5</v>
      </c>
      <c r="G8" s="244"/>
      <c r="H8" s="246"/>
      <c r="I8" s="8"/>
    </row>
    <row r="9" spans="2:12" ht="23.1" customHeight="1" x14ac:dyDescent="0.15">
      <c r="B9" s="305"/>
      <c r="C9" s="302"/>
      <c r="D9" s="303"/>
      <c r="E9" s="82" t="s">
        <v>25</v>
      </c>
      <c r="F9" s="62">
        <v>5</v>
      </c>
      <c r="G9" s="244"/>
      <c r="H9" s="246"/>
      <c r="I9" s="8"/>
    </row>
    <row r="10" spans="2:12" ht="23.1" customHeight="1" x14ac:dyDescent="0.15">
      <c r="B10" s="305"/>
      <c r="C10" s="302"/>
      <c r="D10" s="303"/>
      <c r="E10" s="82" t="s">
        <v>82</v>
      </c>
      <c r="F10" s="62">
        <v>2.5</v>
      </c>
      <c r="G10" s="244"/>
      <c r="H10" s="246"/>
      <c r="I10" s="8"/>
    </row>
    <row r="11" spans="2:12" ht="23.1" customHeight="1" thickBot="1" x14ac:dyDescent="0.2">
      <c r="B11" s="305"/>
      <c r="C11" s="302"/>
      <c r="D11" s="303"/>
      <c r="E11" s="82" t="s">
        <v>83</v>
      </c>
      <c r="F11" s="60">
        <v>0</v>
      </c>
      <c r="G11" s="244"/>
      <c r="H11" s="246"/>
      <c r="I11" s="8"/>
    </row>
    <row r="12" spans="2:12" ht="16.5" customHeight="1" x14ac:dyDescent="0.15">
      <c r="B12" s="273" t="s">
        <v>24</v>
      </c>
      <c r="C12" s="218" t="s">
        <v>84</v>
      </c>
      <c r="D12" s="287" t="s">
        <v>134</v>
      </c>
      <c r="E12" s="288" t="s">
        <v>39</v>
      </c>
      <c r="F12" s="58">
        <v>2</v>
      </c>
      <c r="G12" s="193"/>
      <c r="H12" s="215">
        <v>2</v>
      </c>
      <c r="I12" s="9"/>
      <c r="L12" s="1">
        <v>2</v>
      </c>
    </row>
    <row r="13" spans="2:12" ht="16.5" customHeight="1" x14ac:dyDescent="0.15">
      <c r="B13" s="274"/>
      <c r="C13" s="285"/>
      <c r="D13" s="233"/>
      <c r="E13" s="237"/>
      <c r="F13" s="61">
        <f>F12*3/4</f>
        <v>1.5</v>
      </c>
      <c r="G13" s="194"/>
      <c r="H13" s="216"/>
      <c r="I13" s="9"/>
      <c r="L13" s="1">
        <v>1.5</v>
      </c>
    </row>
    <row r="14" spans="2:12" ht="16.5" customHeight="1" x14ac:dyDescent="0.15">
      <c r="B14" s="274"/>
      <c r="C14" s="219"/>
      <c r="D14" s="234"/>
      <c r="E14" s="237"/>
      <c r="F14" s="59">
        <f>F12*1/2</f>
        <v>1</v>
      </c>
      <c r="G14" s="194"/>
      <c r="H14" s="216"/>
      <c r="I14" s="9"/>
      <c r="L14" s="1">
        <v>1</v>
      </c>
    </row>
    <row r="15" spans="2:12" ht="16.5" customHeight="1" x14ac:dyDescent="0.15">
      <c r="B15" s="274"/>
      <c r="C15" s="286"/>
      <c r="D15" s="235"/>
      <c r="E15" s="237"/>
      <c r="F15" s="62">
        <f>F12*1/4</f>
        <v>0.5</v>
      </c>
      <c r="G15" s="194"/>
      <c r="H15" s="216"/>
      <c r="I15" s="9"/>
    </row>
    <row r="16" spans="2:12" ht="16.5" customHeight="1" x14ac:dyDescent="0.15">
      <c r="B16" s="274"/>
      <c r="C16" s="220"/>
      <c r="D16" s="201"/>
      <c r="E16" s="238"/>
      <c r="F16" s="63">
        <v>0</v>
      </c>
      <c r="G16" s="195"/>
      <c r="H16" s="217"/>
      <c r="I16" s="9"/>
    </row>
    <row r="17" spans="2:9" ht="21.75" customHeight="1" x14ac:dyDescent="0.15">
      <c r="B17" s="274"/>
      <c r="C17" s="289" t="s">
        <v>85</v>
      </c>
      <c r="D17" s="199" t="s">
        <v>133</v>
      </c>
      <c r="E17" s="10" t="s">
        <v>53</v>
      </c>
      <c r="F17" s="64">
        <v>3</v>
      </c>
      <c r="G17" s="298"/>
      <c r="H17" s="239">
        <v>3</v>
      </c>
      <c r="I17" s="9"/>
    </row>
    <row r="18" spans="2:9" ht="21.75" customHeight="1" x14ac:dyDescent="0.15">
      <c r="B18" s="274"/>
      <c r="C18" s="219"/>
      <c r="D18" s="234"/>
      <c r="E18" s="11" t="s">
        <v>23</v>
      </c>
      <c r="F18" s="65" t="s">
        <v>49</v>
      </c>
      <c r="G18" s="244"/>
      <c r="H18" s="216"/>
      <c r="I18" s="9"/>
    </row>
    <row r="19" spans="2:9" ht="21.75" customHeight="1" x14ac:dyDescent="0.15">
      <c r="B19" s="274"/>
      <c r="C19" s="220"/>
      <c r="D19" s="201"/>
      <c r="E19" s="12" t="s">
        <v>148</v>
      </c>
      <c r="F19" s="63">
        <v>0</v>
      </c>
      <c r="G19" s="299"/>
      <c r="H19" s="217"/>
      <c r="I19" s="9"/>
    </row>
    <row r="20" spans="2:9" ht="21.75" customHeight="1" x14ac:dyDescent="0.15">
      <c r="B20" s="274"/>
      <c r="C20" s="357" t="s">
        <v>144</v>
      </c>
      <c r="D20" s="359" t="s">
        <v>123</v>
      </c>
      <c r="E20" s="180" t="s">
        <v>118</v>
      </c>
      <c r="F20" s="89">
        <v>0.5</v>
      </c>
      <c r="G20" s="298"/>
      <c r="H20" s="239">
        <v>0.5</v>
      </c>
      <c r="I20" s="9"/>
    </row>
    <row r="21" spans="2:9" ht="21.75" customHeight="1" x14ac:dyDescent="0.15">
      <c r="B21" s="274"/>
      <c r="C21" s="358"/>
      <c r="D21" s="360"/>
      <c r="E21" s="181" t="s">
        <v>119</v>
      </c>
      <c r="F21" s="90">
        <v>0</v>
      </c>
      <c r="G21" s="299"/>
      <c r="H21" s="217"/>
      <c r="I21" s="9"/>
    </row>
    <row r="22" spans="2:9" ht="21.75" customHeight="1" x14ac:dyDescent="0.15">
      <c r="B22" s="274"/>
      <c r="C22" s="279" t="s">
        <v>145</v>
      </c>
      <c r="D22" s="359" t="s">
        <v>124</v>
      </c>
      <c r="E22" s="180" t="s">
        <v>118</v>
      </c>
      <c r="F22" s="64">
        <v>0.5</v>
      </c>
      <c r="G22" s="298"/>
      <c r="H22" s="239">
        <v>0.5</v>
      </c>
      <c r="I22" s="9"/>
    </row>
    <row r="23" spans="2:9" ht="21.75" customHeight="1" x14ac:dyDescent="0.15">
      <c r="B23" s="274"/>
      <c r="C23" s="281"/>
      <c r="D23" s="360"/>
      <c r="E23" s="181" t="s">
        <v>119</v>
      </c>
      <c r="F23" s="63">
        <v>0</v>
      </c>
      <c r="G23" s="299"/>
      <c r="H23" s="217"/>
      <c r="I23" s="9"/>
    </row>
    <row r="24" spans="2:9" ht="25.5" customHeight="1" x14ac:dyDescent="0.15">
      <c r="B24" s="274"/>
      <c r="C24" s="279" t="s">
        <v>86</v>
      </c>
      <c r="D24" s="282" t="s">
        <v>135</v>
      </c>
      <c r="E24" s="183" t="s">
        <v>60</v>
      </c>
      <c r="F24" s="64">
        <v>1</v>
      </c>
      <c r="G24" s="202"/>
      <c r="H24" s="239">
        <v>1</v>
      </c>
      <c r="I24" s="9"/>
    </row>
    <row r="25" spans="2:9" ht="26.25" customHeight="1" x14ac:dyDescent="0.15">
      <c r="B25" s="274"/>
      <c r="C25" s="280"/>
      <c r="D25" s="283"/>
      <c r="E25" s="184" t="s">
        <v>61</v>
      </c>
      <c r="F25" s="62">
        <f>F24/2</f>
        <v>0.5</v>
      </c>
      <c r="G25" s="194"/>
      <c r="H25" s="216"/>
      <c r="I25" s="9"/>
    </row>
    <row r="26" spans="2:9" ht="21.75" customHeight="1" x14ac:dyDescent="0.15">
      <c r="B26" s="274"/>
      <c r="C26" s="281"/>
      <c r="D26" s="284"/>
      <c r="E26" s="182" t="s">
        <v>15</v>
      </c>
      <c r="F26" s="63">
        <v>0</v>
      </c>
      <c r="G26" s="195"/>
      <c r="H26" s="217"/>
      <c r="I26" s="9"/>
    </row>
    <row r="27" spans="2:9" ht="21.75" hidden="1" customHeight="1" x14ac:dyDescent="0.15">
      <c r="B27" s="274"/>
      <c r="C27" s="296" t="s">
        <v>87</v>
      </c>
      <c r="D27" s="314" t="s">
        <v>98</v>
      </c>
      <c r="E27" s="103" t="s">
        <v>110</v>
      </c>
      <c r="F27" s="104">
        <v>2</v>
      </c>
      <c r="G27" s="202"/>
      <c r="H27" s="316">
        <v>2</v>
      </c>
      <c r="I27" s="9"/>
    </row>
    <row r="28" spans="2:9" ht="21.75" hidden="1" customHeight="1" x14ac:dyDescent="0.15">
      <c r="B28" s="274"/>
      <c r="C28" s="297"/>
      <c r="D28" s="315"/>
      <c r="E28" s="105" t="s">
        <v>15</v>
      </c>
      <c r="F28" s="106">
        <v>0</v>
      </c>
      <c r="G28" s="195"/>
      <c r="H28" s="317"/>
      <c r="I28" s="9"/>
    </row>
    <row r="29" spans="2:9" ht="21.75" customHeight="1" x14ac:dyDescent="0.15">
      <c r="B29" s="274"/>
      <c r="C29" s="230" t="s">
        <v>146</v>
      </c>
      <c r="D29" s="290" t="s">
        <v>138</v>
      </c>
      <c r="E29" s="97" t="s">
        <v>139</v>
      </c>
      <c r="F29" s="48">
        <v>0.5</v>
      </c>
      <c r="G29" s="292"/>
      <c r="H29" s="331">
        <v>2</v>
      </c>
      <c r="I29" s="9"/>
    </row>
    <row r="30" spans="2:9" ht="21.75" customHeight="1" x14ac:dyDescent="0.15">
      <c r="B30" s="274"/>
      <c r="C30" s="231"/>
      <c r="D30" s="291"/>
      <c r="E30" s="14" t="s">
        <v>41</v>
      </c>
      <c r="F30" s="63">
        <v>0</v>
      </c>
      <c r="G30" s="293"/>
      <c r="H30" s="332"/>
      <c r="I30" s="9"/>
    </row>
    <row r="31" spans="2:9" ht="24.75" customHeight="1" x14ac:dyDescent="0.15">
      <c r="B31" s="274"/>
      <c r="C31" s="231"/>
      <c r="D31" s="290" t="s">
        <v>147</v>
      </c>
      <c r="E31" s="188" t="s">
        <v>143</v>
      </c>
      <c r="F31" s="98">
        <v>1</v>
      </c>
      <c r="G31" s="294"/>
      <c r="H31" s="332"/>
      <c r="I31" s="9"/>
    </row>
    <row r="32" spans="2:9" ht="27" customHeight="1" x14ac:dyDescent="0.15">
      <c r="B32" s="274"/>
      <c r="C32" s="231"/>
      <c r="D32" s="291"/>
      <c r="E32" s="99" t="s">
        <v>95</v>
      </c>
      <c r="F32" s="100">
        <v>0</v>
      </c>
      <c r="G32" s="295"/>
      <c r="H32" s="332"/>
      <c r="I32" s="9"/>
    </row>
    <row r="33" spans="2:10" ht="21.75" hidden="1" customHeight="1" x14ac:dyDescent="0.15">
      <c r="B33" s="274"/>
      <c r="C33" s="88"/>
      <c r="D33" s="140" t="s">
        <v>116</v>
      </c>
      <c r="E33" s="141" t="s">
        <v>96</v>
      </c>
      <c r="F33" s="142">
        <v>0.5</v>
      </c>
      <c r="G33" s="194"/>
      <c r="H33" s="332"/>
      <c r="I33" s="9"/>
    </row>
    <row r="34" spans="2:10" ht="21.75" hidden="1" customHeight="1" x14ac:dyDescent="0.15">
      <c r="B34" s="274"/>
      <c r="C34" s="88"/>
      <c r="D34" s="143"/>
      <c r="E34" s="144" t="s">
        <v>40</v>
      </c>
      <c r="F34" s="145">
        <v>0</v>
      </c>
      <c r="G34" s="195"/>
      <c r="H34" s="332"/>
      <c r="I34" s="9"/>
    </row>
    <row r="35" spans="2:10" ht="21.75" hidden="1" customHeight="1" x14ac:dyDescent="0.15">
      <c r="B35" s="274"/>
      <c r="C35" s="88"/>
      <c r="D35" s="346" t="s">
        <v>117</v>
      </c>
      <c r="E35" s="146" t="s">
        <v>48</v>
      </c>
      <c r="F35" s="147">
        <v>0.5</v>
      </c>
      <c r="G35" s="202"/>
      <c r="H35" s="332"/>
      <c r="I35" s="9"/>
    </row>
    <row r="36" spans="2:10" ht="21.75" hidden="1" customHeight="1" x14ac:dyDescent="0.15">
      <c r="B36" s="274"/>
      <c r="C36" s="88"/>
      <c r="D36" s="347"/>
      <c r="E36" s="148" t="s">
        <v>41</v>
      </c>
      <c r="F36" s="106">
        <v>0</v>
      </c>
      <c r="G36" s="195"/>
      <c r="H36" s="332"/>
      <c r="I36" s="9"/>
    </row>
    <row r="37" spans="2:10" ht="21.75" hidden="1" customHeight="1" x14ac:dyDescent="0.15">
      <c r="B37" s="274"/>
      <c r="C37" s="88"/>
      <c r="D37" s="191" t="s">
        <v>123</v>
      </c>
      <c r="E37" s="174" t="s">
        <v>118</v>
      </c>
      <c r="F37" s="176">
        <v>0.5</v>
      </c>
      <c r="G37" s="247"/>
      <c r="H37" s="332"/>
      <c r="I37" s="9"/>
    </row>
    <row r="38" spans="2:10" ht="21.75" hidden="1" customHeight="1" x14ac:dyDescent="0.15">
      <c r="B38" s="274"/>
      <c r="C38" s="88"/>
      <c r="D38" s="192"/>
      <c r="E38" s="175" t="s">
        <v>119</v>
      </c>
      <c r="F38" s="177">
        <v>0</v>
      </c>
      <c r="G38" s="248"/>
      <c r="H38" s="332"/>
      <c r="I38" s="9"/>
    </row>
    <row r="39" spans="2:10" ht="21.75" hidden="1" customHeight="1" x14ac:dyDescent="0.15">
      <c r="B39" s="274"/>
      <c r="C39" s="88"/>
      <c r="D39" s="191" t="s">
        <v>124</v>
      </c>
      <c r="E39" s="174" t="s">
        <v>118</v>
      </c>
      <c r="F39" s="178">
        <v>0.5</v>
      </c>
      <c r="G39" s="247"/>
      <c r="H39" s="332"/>
      <c r="I39" s="9"/>
    </row>
    <row r="40" spans="2:10" ht="21.75" hidden="1" customHeight="1" x14ac:dyDescent="0.15">
      <c r="B40" s="274"/>
      <c r="C40" s="88"/>
      <c r="D40" s="192"/>
      <c r="E40" s="175" t="s">
        <v>119</v>
      </c>
      <c r="F40" s="179">
        <v>0</v>
      </c>
      <c r="G40" s="248"/>
      <c r="H40" s="332"/>
      <c r="I40" s="9"/>
    </row>
    <row r="41" spans="2:10" ht="24" customHeight="1" x14ac:dyDescent="0.15">
      <c r="B41" s="274"/>
      <c r="C41" s="88"/>
      <c r="D41" s="355" t="s">
        <v>141</v>
      </c>
      <c r="E41" s="169" t="s">
        <v>22</v>
      </c>
      <c r="F41" s="48">
        <v>0.5</v>
      </c>
      <c r="G41" s="202"/>
      <c r="H41" s="332"/>
      <c r="I41" s="9"/>
    </row>
    <row r="42" spans="2:10" ht="27" customHeight="1" thickBot="1" x14ac:dyDescent="0.2">
      <c r="B42" s="274"/>
      <c r="C42" s="88"/>
      <c r="D42" s="356"/>
      <c r="E42" s="170" t="s">
        <v>21</v>
      </c>
      <c r="F42" s="63">
        <v>0</v>
      </c>
      <c r="G42" s="195"/>
      <c r="H42" s="332"/>
      <c r="I42" s="9"/>
    </row>
    <row r="43" spans="2:10" ht="32.25" hidden="1" customHeight="1" x14ac:dyDescent="0.15">
      <c r="B43" s="274"/>
      <c r="C43" s="88"/>
      <c r="D43" s="361" t="s">
        <v>121</v>
      </c>
      <c r="E43" s="150" t="s">
        <v>120</v>
      </c>
      <c r="F43" s="48">
        <v>1</v>
      </c>
      <c r="G43" s="363"/>
      <c r="H43" s="332"/>
      <c r="I43" s="9"/>
    </row>
    <row r="44" spans="2:10" ht="32.25" hidden="1" customHeight="1" thickBot="1" x14ac:dyDescent="0.2">
      <c r="B44" s="274"/>
      <c r="C44" s="92"/>
      <c r="D44" s="362"/>
      <c r="E44" s="15" t="s">
        <v>20</v>
      </c>
      <c r="F44" s="63">
        <v>0</v>
      </c>
      <c r="G44" s="364"/>
      <c r="H44" s="333"/>
      <c r="I44" s="9"/>
    </row>
    <row r="45" spans="2:10" ht="30.75" customHeight="1" thickBot="1" x14ac:dyDescent="0.2">
      <c r="B45" s="274"/>
      <c r="C45" s="16" t="s">
        <v>54</v>
      </c>
      <c r="D45" s="17"/>
      <c r="E45" s="18"/>
      <c r="F45" s="49"/>
      <c r="G45" s="68"/>
      <c r="H45" s="165">
        <f>H12+H17+H24+H29+H20+H22</f>
        <v>9</v>
      </c>
      <c r="I45" s="9"/>
      <c r="J45" s="19"/>
    </row>
    <row r="46" spans="2:10" ht="30.75" hidden="1" customHeight="1" x14ac:dyDescent="0.15">
      <c r="B46" s="274"/>
      <c r="C46" s="20" t="s">
        <v>37</v>
      </c>
      <c r="D46" s="21"/>
      <c r="E46" s="22" t="s">
        <v>9</v>
      </c>
      <c r="F46" s="50"/>
      <c r="G46" s="151"/>
      <c r="H46" s="152">
        <f>H45</f>
        <v>9</v>
      </c>
      <c r="I46" s="9"/>
      <c r="J46" s="19"/>
    </row>
    <row r="47" spans="2:10" ht="30.75" hidden="1" customHeight="1" thickBot="1" x14ac:dyDescent="0.2">
      <c r="B47" s="274"/>
      <c r="C47" s="23" t="s">
        <v>55</v>
      </c>
      <c r="D47" s="24"/>
      <c r="E47" s="25" t="s">
        <v>51</v>
      </c>
      <c r="F47" s="51"/>
      <c r="G47" s="153"/>
      <c r="H47" s="154">
        <f>ROUND(10/H45*H46,2)</f>
        <v>10</v>
      </c>
      <c r="I47" s="9"/>
      <c r="J47" s="19"/>
    </row>
    <row r="48" spans="2:10" ht="30.75" hidden="1" customHeight="1" x14ac:dyDescent="0.15">
      <c r="B48" s="80"/>
      <c r="C48" s="257" t="s">
        <v>75</v>
      </c>
      <c r="D48" s="260" t="s">
        <v>78</v>
      </c>
      <c r="E48" s="107" t="s">
        <v>105</v>
      </c>
      <c r="F48" s="108">
        <v>1</v>
      </c>
      <c r="G48" s="365"/>
      <c r="H48" s="334">
        <v>1</v>
      </c>
      <c r="I48" s="9"/>
      <c r="J48" s="19"/>
    </row>
    <row r="49" spans="2:10" ht="30.75" hidden="1" customHeight="1" x14ac:dyDescent="0.15">
      <c r="B49" s="80"/>
      <c r="C49" s="258"/>
      <c r="D49" s="261"/>
      <c r="E49" s="109" t="s">
        <v>20</v>
      </c>
      <c r="F49" s="110">
        <v>0</v>
      </c>
      <c r="G49" s="366"/>
      <c r="H49" s="330"/>
      <c r="I49" s="9"/>
      <c r="J49" s="19"/>
    </row>
    <row r="50" spans="2:10" ht="30" hidden="1" customHeight="1" x14ac:dyDescent="0.15">
      <c r="B50" s="80"/>
      <c r="C50" s="258"/>
      <c r="D50" s="346" t="s">
        <v>104</v>
      </c>
      <c r="E50" s="111" t="s">
        <v>99</v>
      </c>
      <c r="F50" s="112">
        <v>1</v>
      </c>
      <c r="G50" s="113"/>
      <c r="H50" s="329">
        <v>1</v>
      </c>
      <c r="I50" s="9"/>
      <c r="J50" s="19"/>
    </row>
    <row r="51" spans="2:10" ht="30" hidden="1" customHeight="1" x14ac:dyDescent="0.15">
      <c r="B51" s="80"/>
      <c r="C51" s="259"/>
      <c r="D51" s="347"/>
      <c r="E51" s="114" t="s">
        <v>20</v>
      </c>
      <c r="F51" s="110">
        <v>0</v>
      </c>
      <c r="G51" s="115"/>
      <c r="H51" s="330"/>
      <c r="I51" s="9"/>
      <c r="J51" s="19"/>
    </row>
    <row r="52" spans="2:10" ht="27.75" hidden="1" customHeight="1" x14ac:dyDescent="0.15">
      <c r="B52" s="80"/>
      <c r="C52" s="251" t="s">
        <v>102</v>
      </c>
      <c r="D52" s="196" t="s">
        <v>106</v>
      </c>
      <c r="E52" s="116" t="s">
        <v>45</v>
      </c>
      <c r="F52" s="117">
        <v>0.5</v>
      </c>
      <c r="G52" s="318"/>
      <c r="H52" s="319">
        <v>0.5</v>
      </c>
      <c r="I52" s="9"/>
      <c r="J52" s="19"/>
    </row>
    <row r="53" spans="2:10" ht="27.75" hidden="1" customHeight="1" x14ac:dyDescent="0.15">
      <c r="B53" s="80"/>
      <c r="C53" s="251"/>
      <c r="D53" s="197"/>
      <c r="E53" s="118" t="s">
        <v>46</v>
      </c>
      <c r="F53" s="119">
        <f>F52/2</f>
        <v>0.25</v>
      </c>
      <c r="G53" s="318"/>
      <c r="H53" s="319"/>
      <c r="I53" s="9"/>
      <c r="J53" s="19"/>
    </row>
    <row r="54" spans="2:10" ht="27.75" hidden="1" customHeight="1" x14ac:dyDescent="0.15">
      <c r="B54" s="80"/>
      <c r="C54" s="251"/>
      <c r="D54" s="198"/>
      <c r="E54" s="120" t="s">
        <v>47</v>
      </c>
      <c r="F54" s="106">
        <v>0</v>
      </c>
      <c r="G54" s="248"/>
      <c r="H54" s="320"/>
      <c r="I54" s="9"/>
      <c r="J54" s="19"/>
    </row>
    <row r="55" spans="2:10" ht="27.75" hidden="1" customHeight="1" x14ac:dyDescent="0.15">
      <c r="B55" s="80"/>
      <c r="C55" s="251"/>
      <c r="D55" s="196" t="s">
        <v>107</v>
      </c>
      <c r="E55" s="116" t="s">
        <v>45</v>
      </c>
      <c r="F55" s="117">
        <v>0.5</v>
      </c>
      <c r="G55" s="247"/>
      <c r="H55" s="319">
        <v>0.5</v>
      </c>
      <c r="I55" s="9"/>
      <c r="J55" s="19"/>
    </row>
    <row r="56" spans="2:10" ht="27.75" hidden="1" customHeight="1" x14ac:dyDescent="0.15">
      <c r="B56" s="80"/>
      <c r="C56" s="251"/>
      <c r="D56" s="197"/>
      <c r="E56" s="118" t="s">
        <v>46</v>
      </c>
      <c r="F56" s="119">
        <f>F55/2</f>
        <v>0.25</v>
      </c>
      <c r="G56" s="318"/>
      <c r="H56" s="319"/>
      <c r="I56" s="9"/>
      <c r="J56" s="19"/>
    </row>
    <row r="57" spans="2:10" ht="27.75" hidden="1" customHeight="1" x14ac:dyDescent="0.15">
      <c r="B57" s="80"/>
      <c r="C57" s="252"/>
      <c r="D57" s="198"/>
      <c r="E57" s="120" t="s">
        <v>47</v>
      </c>
      <c r="F57" s="106">
        <v>0</v>
      </c>
      <c r="G57" s="248"/>
      <c r="H57" s="320"/>
      <c r="I57" s="9"/>
      <c r="J57" s="19"/>
    </row>
    <row r="58" spans="2:10" s="69" customFormat="1" ht="27.2" hidden="1" customHeight="1" x14ac:dyDescent="0.15">
      <c r="B58" s="72"/>
      <c r="C58" s="253" t="s">
        <v>103</v>
      </c>
      <c r="D58" s="327" t="s">
        <v>108</v>
      </c>
      <c r="E58" s="121" t="s">
        <v>80</v>
      </c>
      <c r="F58" s="122">
        <v>0.5</v>
      </c>
      <c r="G58" s="249"/>
      <c r="H58" s="373">
        <v>0.5</v>
      </c>
      <c r="I58" s="73"/>
      <c r="J58" s="74"/>
    </row>
    <row r="59" spans="2:10" s="69" customFormat="1" ht="27.2" hidden="1" customHeight="1" x14ac:dyDescent="0.15">
      <c r="B59" s="72"/>
      <c r="C59" s="254"/>
      <c r="D59" s="327"/>
      <c r="E59" s="367" t="s">
        <v>81</v>
      </c>
      <c r="F59" s="240" t="s">
        <v>97</v>
      </c>
      <c r="G59" s="249"/>
      <c r="H59" s="374"/>
      <c r="I59" s="73"/>
      <c r="J59" s="74"/>
    </row>
    <row r="60" spans="2:10" s="69" customFormat="1" ht="27.2" hidden="1" customHeight="1" x14ac:dyDescent="0.15">
      <c r="B60" s="72"/>
      <c r="C60" s="254"/>
      <c r="D60" s="327"/>
      <c r="E60" s="368"/>
      <c r="F60" s="241"/>
      <c r="G60" s="249"/>
      <c r="H60" s="374"/>
      <c r="I60" s="73"/>
      <c r="J60" s="74"/>
    </row>
    <row r="61" spans="2:10" s="69" customFormat="1" ht="27.2" hidden="1" customHeight="1" x14ac:dyDescent="0.15">
      <c r="B61" s="72"/>
      <c r="C61" s="254"/>
      <c r="D61" s="327"/>
      <c r="E61" s="368"/>
      <c r="F61" s="241"/>
      <c r="G61" s="249"/>
      <c r="H61" s="374"/>
      <c r="I61" s="73"/>
      <c r="J61" s="74"/>
    </row>
    <row r="62" spans="2:10" s="69" customFormat="1" ht="27.2" hidden="1" customHeight="1" x14ac:dyDescent="0.15">
      <c r="B62" s="72"/>
      <c r="C62" s="254"/>
      <c r="D62" s="327"/>
      <c r="E62" s="369"/>
      <c r="F62" s="242"/>
      <c r="G62" s="249"/>
      <c r="H62" s="374"/>
      <c r="I62" s="73"/>
      <c r="J62" s="74"/>
    </row>
    <row r="63" spans="2:10" s="69" customFormat="1" ht="27.2" hidden="1" customHeight="1" x14ac:dyDescent="0.15">
      <c r="B63" s="72"/>
      <c r="C63" s="254"/>
      <c r="D63" s="328"/>
      <c r="E63" s="114" t="s">
        <v>45</v>
      </c>
      <c r="F63" s="123">
        <v>0</v>
      </c>
      <c r="G63" s="250"/>
      <c r="H63" s="375"/>
      <c r="I63" s="73"/>
      <c r="J63" s="74"/>
    </row>
    <row r="64" spans="2:10" s="69" customFormat="1" ht="27.2" hidden="1" customHeight="1" x14ac:dyDescent="0.15">
      <c r="B64" s="72"/>
      <c r="C64" s="254"/>
      <c r="D64" s="327" t="s">
        <v>109</v>
      </c>
      <c r="E64" s="121" t="s">
        <v>80</v>
      </c>
      <c r="F64" s="122">
        <v>0.5</v>
      </c>
      <c r="G64" s="249"/>
      <c r="H64" s="373">
        <v>0.5</v>
      </c>
      <c r="I64" s="73"/>
      <c r="J64" s="74"/>
    </row>
    <row r="65" spans="2:10" s="69" customFormat="1" ht="27.2" hidden="1" customHeight="1" x14ac:dyDescent="0.15">
      <c r="B65" s="72"/>
      <c r="C65" s="254"/>
      <c r="D65" s="327"/>
      <c r="E65" s="367" t="s">
        <v>81</v>
      </c>
      <c r="F65" s="240" t="s">
        <v>97</v>
      </c>
      <c r="G65" s="249"/>
      <c r="H65" s="374"/>
      <c r="I65" s="73"/>
      <c r="J65" s="74"/>
    </row>
    <row r="66" spans="2:10" s="69" customFormat="1" ht="27.2" hidden="1" customHeight="1" x14ac:dyDescent="0.15">
      <c r="B66" s="72"/>
      <c r="C66" s="254"/>
      <c r="D66" s="327"/>
      <c r="E66" s="368"/>
      <c r="F66" s="241"/>
      <c r="G66" s="249"/>
      <c r="H66" s="374"/>
      <c r="I66" s="73"/>
      <c r="J66" s="74"/>
    </row>
    <row r="67" spans="2:10" s="69" customFormat="1" ht="27.2" hidden="1" customHeight="1" x14ac:dyDescent="0.15">
      <c r="B67" s="72"/>
      <c r="C67" s="254"/>
      <c r="D67" s="327"/>
      <c r="E67" s="368"/>
      <c r="F67" s="241"/>
      <c r="G67" s="249"/>
      <c r="H67" s="374"/>
      <c r="I67" s="73"/>
      <c r="J67" s="74"/>
    </row>
    <row r="68" spans="2:10" s="69" customFormat="1" ht="27.2" hidden="1" customHeight="1" x14ac:dyDescent="0.15">
      <c r="B68" s="72"/>
      <c r="C68" s="254"/>
      <c r="D68" s="327"/>
      <c r="E68" s="369"/>
      <c r="F68" s="242"/>
      <c r="G68" s="249"/>
      <c r="H68" s="374"/>
      <c r="I68" s="73"/>
      <c r="J68" s="74"/>
    </row>
    <row r="69" spans="2:10" s="69" customFormat="1" ht="27.2" hidden="1" customHeight="1" x14ac:dyDescent="0.15">
      <c r="B69" s="72"/>
      <c r="C69" s="256"/>
      <c r="D69" s="328"/>
      <c r="E69" s="114" t="s">
        <v>45</v>
      </c>
      <c r="F69" s="123">
        <v>0</v>
      </c>
      <c r="G69" s="250"/>
      <c r="H69" s="375"/>
      <c r="I69" s="73"/>
      <c r="J69" s="74"/>
    </row>
    <row r="70" spans="2:10" s="69" customFormat="1" ht="27.2" hidden="1" customHeight="1" x14ac:dyDescent="0.15">
      <c r="B70" s="72"/>
      <c r="C70" s="253" t="s">
        <v>112</v>
      </c>
      <c r="D70" s="370" t="s">
        <v>113</v>
      </c>
      <c r="E70" s="111" t="s">
        <v>47</v>
      </c>
      <c r="F70" s="112">
        <v>1</v>
      </c>
      <c r="G70" s="124"/>
      <c r="H70" s="125"/>
      <c r="I70" s="73"/>
      <c r="J70" s="74"/>
    </row>
    <row r="71" spans="2:10" s="69" customFormat="1" ht="27.2" hidden="1" customHeight="1" x14ac:dyDescent="0.15">
      <c r="B71" s="72"/>
      <c r="C71" s="254"/>
      <c r="D71" s="327"/>
      <c r="E71" s="126" t="s">
        <v>46</v>
      </c>
      <c r="F71" s="127">
        <f>F70/2</f>
        <v>0.5</v>
      </c>
      <c r="G71" s="128"/>
      <c r="H71" s="129">
        <v>1</v>
      </c>
      <c r="I71" s="73"/>
      <c r="J71" s="74"/>
    </row>
    <row r="72" spans="2:10" s="69" customFormat="1" ht="27.2" hidden="1" customHeight="1" x14ac:dyDescent="0.15">
      <c r="B72" s="72"/>
      <c r="C72" s="254"/>
      <c r="D72" s="328"/>
      <c r="E72" s="114" t="s">
        <v>45</v>
      </c>
      <c r="F72" s="110">
        <v>0</v>
      </c>
      <c r="G72" s="130"/>
      <c r="H72" s="131"/>
      <c r="I72" s="73"/>
      <c r="J72" s="74"/>
    </row>
    <row r="73" spans="2:10" s="69" customFormat="1" ht="27.2" hidden="1" customHeight="1" x14ac:dyDescent="0.15">
      <c r="B73" s="72"/>
      <c r="C73" s="254"/>
      <c r="D73" s="327" t="s">
        <v>114</v>
      </c>
      <c r="E73" s="132" t="s">
        <v>47</v>
      </c>
      <c r="F73" s="133">
        <v>1</v>
      </c>
      <c r="G73" s="128"/>
      <c r="H73" s="129"/>
      <c r="I73" s="73"/>
      <c r="J73" s="74"/>
    </row>
    <row r="74" spans="2:10" s="69" customFormat="1" ht="27.2" hidden="1" customHeight="1" x14ac:dyDescent="0.15">
      <c r="B74" s="72"/>
      <c r="C74" s="254"/>
      <c r="D74" s="327"/>
      <c r="E74" s="126" t="s">
        <v>46</v>
      </c>
      <c r="F74" s="127">
        <f>F73/2</f>
        <v>0.5</v>
      </c>
      <c r="G74" s="128"/>
      <c r="H74" s="129">
        <v>1</v>
      </c>
      <c r="I74" s="73"/>
      <c r="J74" s="74"/>
    </row>
    <row r="75" spans="2:10" s="69" customFormat="1" ht="27.2" hidden="1" customHeight="1" thickBot="1" x14ac:dyDescent="0.2">
      <c r="B75" s="72"/>
      <c r="C75" s="255"/>
      <c r="D75" s="338"/>
      <c r="E75" s="121" t="s">
        <v>45</v>
      </c>
      <c r="F75" s="134">
        <v>0</v>
      </c>
      <c r="G75" s="128"/>
      <c r="H75" s="129"/>
      <c r="I75" s="73"/>
      <c r="J75" s="74"/>
    </row>
    <row r="76" spans="2:10" ht="36.75" hidden="1" customHeight="1" thickBot="1" x14ac:dyDescent="0.2">
      <c r="B76" s="93"/>
      <c r="C76" s="94" t="s">
        <v>56</v>
      </c>
      <c r="D76" s="95"/>
      <c r="E76" s="96"/>
      <c r="F76" s="66"/>
      <c r="G76" s="158"/>
      <c r="H76" s="159">
        <f>SUM(H47:H75)</f>
        <v>16</v>
      </c>
      <c r="I76" s="9"/>
      <c r="J76" s="19"/>
    </row>
    <row r="77" spans="2:10" ht="30" customHeight="1" x14ac:dyDescent="0.15">
      <c r="B77" s="273" t="s">
        <v>19</v>
      </c>
      <c r="C77" s="218" t="s">
        <v>42</v>
      </c>
      <c r="D77" s="335" t="s">
        <v>100</v>
      </c>
      <c r="E77" s="26" t="s">
        <v>18</v>
      </c>
      <c r="F77" s="58">
        <v>2</v>
      </c>
      <c r="G77" s="193"/>
      <c r="H77" s="215">
        <v>2</v>
      </c>
      <c r="I77" s="9"/>
    </row>
    <row r="78" spans="2:10" ht="30" customHeight="1" x14ac:dyDescent="0.15">
      <c r="B78" s="274"/>
      <c r="C78" s="219"/>
      <c r="D78" s="336"/>
      <c r="E78" s="11" t="s">
        <v>17</v>
      </c>
      <c r="F78" s="59">
        <f>F77*1/2</f>
        <v>1</v>
      </c>
      <c r="G78" s="194"/>
      <c r="H78" s="216"/>
      <c r="I78" s="9"/>
    </row>
    <row r="79" spans="2:10" ht="22.5" customHeight="1" x14ac:dyDescent="0.15">
      <c r="B79" s="274"/>
      <c r="C79" s="220"/>
      <c r="D79" s="337"/>
      <c r="E79" s="12" t="s">
        <v>16</v>
      </c>
      <c r="F79" s="63">
        <v>0</v>
      </c>
      <c r="G79" s="195"/>
      <c r="H79" s="217"/>
      <c r="I79" s="9"/>
    </row>
    <row r="80" spans="2:10" ht="30" customHeight="1" x14ac:dyDescent="0.15">
      <c r="B80" s="274"/>
      <c r="C80" s="289" t="s">
        <v>43</v>
      </c>
      <c r="D80" s="199" t="s">
        <v>136</v>
      </c>
      <c r="E80" s="13" t="s">
        <v>62</v>
      </c>
      <c r="F80" s="64">
        <v>1</v>
      </c>
      <c r="G80" s="202"/>
      <c r="H80" s="239">
        <v>1</v>
      </c>
      <c r="I80" s="9"/>
    </row>
    <row r="81" spans="2:9" ht="30" customHeight="1" x14ac:dyDescent="0.15">
      <c r="B81" s="274"/>
      <c r="C81" s="339"/>
      <c r="D81" s="200"/>
      <c r="E81" s="27" t="s">
        <v>63</v>
      </c>
      <c r="F81" s="62">
        <f>F80/2</f>
        <v>0.5</v>
      </c>
      <c r="G81" s="194"/>
      <c r="H81" s="216"/>
      <c r="I81" s="9"/>
    </row>
    <row r="82" spans="2:9" ht="22.5" customHeight="1" x14ac:dyDescent="0.15">
      <c r="B82" s="274"/>
      <c r="C82" s="220"/>
      <c r="D82" s="201"/>
      <c r="E82" s="12" t="s">
        <v>15</v>
      </c>
      <c r="F82" s="63">
        <v>0</v>
      </c>
      <c r="G82" s="195"/>
      <c r="H82" s="217"/>
      <c r="I82" s="9"/>
    </row>
    <row r="83" spans="2:9" ht="17.25" customHeight="1" x14ac:dyDescent="0.15">
      <c r="B83" s="274"/>
      <c r="C83" s="230" t="s">
        <v>149</v>
      </c>
      <c r="D83" s="199" t="s">
        <v>132</v>
      </c>
      <c r="E83" s="236" t="s">
        <v>39</v>
      </c>
      <c r="F83" s="64">
        <v>2</v>
      </c>
      <c r="G83" s="202"/>
      <c r="H83" s="239">
        <v>2</v>
      </c>
      <c r="I83" s="9"/>
    </row>
    <row r="84" spans="2:9" ht="17.25" customHeight="1" x14ac:dyDescent="0.15">
      <c r="B84" s="274"/>
      <c r="C84" s="231"/>
      <c r="D84" s="233"/>
      <c r="E84" s="237"/>
      <c r="F84" s="61">
        <f>F83*3/4</f>
        <v>1.5</v>
      </c>
      <c r="G84" s="194"/>
      <c r="H84" s="216"/>
      <c r="I84" s="9"/>
    </row>
    <row r="85" spans="2:9" ht="17.25" customHeight="1" x14ac:dyDescent="0.15">
      <c r="B85" s="274"/>
      <c r="C85" s="231"/>
      <c r="D85" s="234"/>
      <c r="E85" s="237"/>
      <c r="F85" s="59">
        <f>F83*1/2</f>
        <v>1</v>
      </c>
      <c r="G85" s="194"/>
      <c r="H85" s="216"/>
      <c r="I85" s="9"/>
    </row>
    <row r="86" spans="2:9" ht="17.25" customHeight="1" x14ac:dyDescent="0.15">
      <c r="B86" s="274"/>
      <c r="C86" s="231"/>
      <c r="D86" s="235"/>
      <c r="E86" s="237"/>
      <c r="F86" s="62">
        <f>F83*1/4</f>
        <v>0.5</v>
      </c>
      <c r="G86" s="194"/>
      <c r="H86" s="216"/>
      <c r="I86" s="9"/>
    </row>
    <row r="87" spans="2:9" ht="17.25" customHeight="1" x14ac:dyDescent="0.15">
      <c r="B87" s="274"/>
      <c r="C87" s="232"/>
      <c r="D87" s="235"/>
      <c r="E87" s="238"/>
      <c r="F87" s="62">
        <v>0</v>
      </c>
      <c r="G87" s="195"/>
      <c r="H87" s="217"/>
      <c r="I87" s="9"/>
    </row>
    <row r="88" spans="2:9" ht="27" customHeight="1" x14ac:dyDescent="0.15">
      <c r="B88" s="274"/>
      <c r="C88" s="231" t="s">
        <v>150</v>
      </c>
      <c r="D88" s="343" t="s">
        <v>125</v>
      </c>
      <c r="E88" s="10" t="s">
        <v>53</v>
      </c>
      <c r="F88" s="64">
        <v>3</v>
      </c>
      <c r="G88" s="202"/>
      <c r="H88" s="239">
        <v>3</v>
      </c>
      <c r="I88" s="9"/>
    </row>
    <row r="89" spans="2:9" ht="27" customHeight="1" x14ac:dyDescent="0.15">
      <c r="B89" s="274"/>
      <c r="C89" s="231"/>
      <c r="D89" s="344"/>
      <c r="E89" s="11" t="s">
        <v>23</v>
      </c>
      <c r="F89" s="65" t="s">
        <v>49</v>
      </c>
      <c r="G89" s="194"/>
      <c r="H89" s="216"/>
      <c r="I89" s="9"/>
    </row>
    <row r="90" spans="2:9" ht="27" customHeight="1" x14ac:dyDescent="0.15">
      <c r="B90" s="274"/>
      <c r="C90" s="232"/>
      <c r="D90" s="345"/>
      <c r="E90" s="28" t="s">
        <v>148</v>
      </c>
      <c r="F90" s="63">
        <v>0</v>
      </c>
      <c r="G90" s="195"/>
      <c r="H90" s="217"/>
      <c r="I90" s="9"/>
    </row>
    <row r="91" spans="2:9" ht="22.5" customHeight="1" x14ac:dyDescent="0.15">
      <c r="B91" s="274"/>
      <c r="C91" s="340" t="s">
        <v>44</v>
      </c>
      <c r="D91" s="271" t="s">
        <v>131</v>
      </c>
      <c r="E91" s="155" t="s">
        <v>57</v>
      </c>
      <c r="F91" s="64">
        <v>1</v>
      </c>
      <c r="G91" s="202"/>
      <c r="H91" s="239">
        <v>1</v>
      </c>
      <c r="I91" s="9"/>
    </row>
    <row r="92" spans="2:9" ht="22.5" customHeight="1" x14ac:dyDescent="0.15">
      <c r="B92" s="274"/>
      <c r="C92" s="339"/>
      <c r="D92" s="272"/>
      <c r="E92" s="156" t="s">
        <v>14</v>
      </c>
      <c r="F92" s="59">
        <f>F91*1/2</f>
        <v>0.5</v>
      </c>
      <c r="G92" s="194"/>
      <c r="H92" s="216"/>
      <c r="I92" s="9"/>
    </row>
    <row r="93" spans="2:9" ht="22.5" customHeight="1" thickBot="1" x14ac:dyDescent="0.2">
      <c r="B93" s="274"/>
      <c r="C93" s="339"/>
      <c r="D93" s="272"/>
      <c r="E93" s="157" t="s">
        <v>13</v>
      </c>
      <c r="F93" s="62">
        <v>0</v>
      </c>
      <c r="G93" s="195"/>
      <c r="H93" s="217"/>
      <c r="I93" s="9"/>
    </row>
    <row r="94" spans="2:9" ht="21.75" hidden="1" customHeight="1" x14ac:dyDescent="0.15">
      <c r="B94" s="274"/>
      <c r="C94" s="212" t="s">
        <v>12</v>
      </c>
      <c r="D94" s="321" t="s">
        <v>111</v>
      </c>
      <c r="E94" s="136" t="s">
        <v>76</v>
      </c>
      <c r="F94" s="104">
        <v>1</v>
      </c>
      <c r="G94" s="202"/>
      <c r="H94" s="325">
        <v>1</v>
      </c>
      <c r="I94" s="9"/>
    </row>
    <row r="95" spans="2:9" ht="21.75" hidden="1" customHeight="1" x14ac:dyDescent="0.15">
      <c r="B95" s="274"/>
      <c r="C95" s="213"/>
      <c r="D95" s="322"/>
      <c r="E95" s="137" t="s">
        <v>79</v>
      </c>
      <c r="F95" s="135">
        <f>F94*1/2</f>
        <v>0.5</v>
      </c>
      <c r="G95" s="194"/>
      <c r="H95" s="319"/>
      <c r="I95" s="9"/>
    </row>
    <row r="96" spans="2:9" ht="21.75" hidden="1" customHeight="1" thickBot="1" x14ac:dyDescent="0.2">
      <c r="B96" s="274"/>
      <c r="C96" s="214"/>
      <c r="D96" s="323"/>
      <c r="E96" s="138" t="s">
        <v>11</v>
      </c>
      <c r="F96" s="139">
        <v>0</v>
      </c>
      <c r="G96" s="324"/>
      <c r="H96" s="326"/>
      <c r="I96" s="9"/>
    </row>
    <row r="97" spans="2:9" ht="30" customHeight="1" thickBot="1" x14ac:dyDescent="0.2">
      <c r="B97" s="274"/>
      <c r="C97" s="16" t="s">
        <v>10</v>
      </c>
      <c r="D97" s="17"/>
      <c r="E97" s="18"/>
      <c r="F97" s="49"/>
      <c r="G97" s="68"/>
      <c r="H97" s="166">
        <f>H77+H80+H83+H88+H91</f>
        <v>9</v>
      </c>
      <c r="I97" s="9"/>
    </row>
    <row r="98" spans="2:9" ht="30" hidden="1" customHeight="1" x14ac:dyDescent="0.15">
      <c r="B98" s="274"/>
      <c r="C98" s="20" t="s">
        <v>37</v>
      </c>
      <c r="D98" s="21"/>
      <c r="E98" s="22" t="s">
        <v>9</v>
      </c>
      <c r="F98" s="50"/>
      <c r="G98" s="151"/>
      <c r="H98" s="167">
        <f>H97</f>
        <v>9</v>
      </c>
      <c r="I98" s="9"/>
    </row>
    <row r="99" spans="2:9" ht="30" hidden="1" customHeight="1" thickBot="1" x14ac:dyDescent="0.2">
      <c r="B99" s="275"/>
      <c r="C99" s="23" t="s">
        <v>38</v>
      </c>
      <c r="D99" s="24"/>
      <c r="E99" s="25" t="s">
        <v>52</v>
      </c>
      <c r="F99" s="51"/>
      <c r="G99" s="153"/>
      <c r="H99" s="168">
        <f>ROUND(10/H97*H98,2)</f>
        <v>10</v>
      </c>
      <c r="I99" s="9"/>
    </row>
    <row r="100" spans="2:9" ht="29.25" customHeight="1" thickBot="1" x14ac:dyDescent="0.2">
      <c r="B100" s="29"/>
      <c r="C100" s="30" t="s">
        <v>8</v>
      </c>
      <c r="D100" s="30"/>
      <c r="E100" s="30"/>
      <c r="F100" s="30"/>
      <c r="G100" s="70"/>
      <c r="H100" s="171">
        <f>H5+H45+H97</f>
        <v>33</v>
      </c>
      <c r="I100" s="149"/>
    </row>
    <row r="101" spans="2:9" ht="14.25" thickBot="1" x14ac:dyDescent="0.2">
      <c r="B101" s="262" t="s">
        <v>7</v>
      </c>
      <c r="C101" s="263"/>
      <c r="D101" s="30"/>
      <c r="E101" s="30"/>
      <c r="F101" s="30"/>
      <c r="G101" s="30"/>
      <c r="H101" s="31"/>
    </row>
    <row r="102" spans="2:9" ht="8.25" customHeight="1" x14ac:dyDescent="0.15">
      <c r="B102" s="32"/>
      <c r="C102" s="33"/>
      <c r="D102" s="33"/>
      <c r="E102" s="33"/>
      <c r="F102" s="33"/>
      <c r="G102" s="33"/>
      <c r="H102" s="34"/>
    </row>
    <row r="103" spans="2:9" ht="14.25" customHeight="1" x14ac:dyDescent="0.15">
      <c r="B103" s="35"/>
      <c r="C103" t="s">
        <v>94</v>
      </c>
      <c r="H103" s="46"/>
    </row>
    <row r="104" spans="2:9" ht="14.25" customHeight="1" x14ac:dyDescent="0.15">
      <c r="B104" s="35"/>
      <c r="C104" t="s">
        <v>93</v>
      </c>
      <c r="H104" s="46"/>
    </row>
    <row r="105" spans="2:9" ht="14.25" customHeight="1" x14ac:dyDescent="0.15">
      <c r="B105" s="35"/>
      <c r="C105" t="s">
        <v>92</v>
      </c>
      <c r="H105" s="46"/>
    </row>
    <row r="106" spans="2:9" ht="14.25" customHeight="1" x14ac:dyDescent="0.15">
      <c r="B106" s="35"/>
      <c r="C106" t="s">
        <v>91</v>
      </c>
      <c r="H106" s="46"/>
    </row>
    <row r="107" spans="2:9" ht="14.25" customHeight="1" x14ac:dyDescent="0.15">
      <c r="B107" s="35"/>
      <c r="C107" t="s">
        <v>90</v>
      </c>
      <c r="H107" s="46"/>
    </row>
    <row r="108" spans="2:9" ht="14.25" customHeight="1" x14ac:dyDescent="0.15">
      <c r="B108" s="35"/>
      <c r="C108" t="s">
        <v>89</v>
      </c>
      <c r="H108" s="46"/>
    </row>
    <row r="109" spans="2:9" ht="14.25" customHeight="1" x14ac:dyDescent="0.15">
      <c r="B109" s="35"/>
      <c r="C109" t="s">
        <v>88</v>
      </c>
      <c r="H109" s="46"/>
    </row>
    <row r="110" spans="2:9" ht="9.75" customHeight="1" x14ac:dyDescent="0.15">
      <c r="B110" s="35"/>
      <c r="H110" s="46"/>
    </row>
    <row r="111" spans="2:9" ht="17.25" customHeight="1" x14ac:dyDescent="0.15">
      <c r="B111" s="35"/>
      <c r="C111" s="206" t="s">
        <v>36</v>
      </c>
      <c r="D111" s="206"/>
      <c r="E111" s="78"/>
      <c r="F111" s="78"/>
      <c r="G111" s="78"/>
      <c r="H111" s="36"/>
      <c r="I111" s="37"/>
    </row>
    <row r="112" spans="2:9" ht="15" customHeight="1" x14ac:dyDescent="0.15">
      <c r="B112" s="35"/>
      <c r="C112" s="78" t="s">
        <v>6</v>
      </c>
      <c r="D112" s="37"/>
      <c r="E112" s="77"/>
      <c r="F112" s="77"/>
      <c r="G112" s="77"/>
      <c r="H112" s="38"/>
      <c r="I112" s="77"/>
    </row>
    <row r="113" spans="2:9" ht="15" customHeight="1" x14ac:dyDescent="0.15">
      <c r="B113" s="35"/>
      <c r="C113" s="78" t="s">
        <v>126</v>
      </c>
      <c r="D113" s="37"/>
      <c r="E113" s="77"/>
      <c r="F113" s="77"/>
      <c r="G113" s="77"/>
      <c r="H113" s="38"/>
      <c r="I113" s="77"/>
    </row>
    <row r="114" spans="2:9" ht="15" customHeight="1" x14ac:dyDescent="0.15">
      <c r="B114" s="35"/>
      <c r="C114" s="78" t="s">
        <v>115</v>
      </c>
      <c r="D114" s="78"/>
      <c r="E114" s="78"/>
      <c r="F114" s="78"/>
      <c r="G114" s="78"/>
      <c r="H114" s="36"/>
    </row>
    <row r="115" spans="2:9" ht="15" customHeight="1" x14ac:dyDescent="0.15">
      <c r="B115" s="35"/>
      <c r="C115" s="78" t="s">
        <v>77</v>
      </c>
      <c r="E115" s="77"/>
      <c r="F115" s="77"/>
      <c r="G115" s="77"/>
      <c r="H115" s="38"/>
      <c r="I115" s="77"/>
    </row>
    <row r="116" spans="2:9" ht="15" customHeight="1" x14ac:dyDescent="0.15">
      <c r="B116" s="35"/>
      <c r="C116" s="101" t="s">
        <v>127</v>
      </c>
      <c r="D116" s="102"/>
      <c r="E116" s="77"/>
      <c r="F116" s="77"/>
      <c r="G116" s="77"/>
      <c r="H116" s="38"/>
      <c r="I116" s="77"/>
    </row>
    <row r="117" spans="2:9" ht="15" customHeight="1" x14ac:dyDescent="0.15">
      <c r="B117" s="35"/>
      <c r="C117" s="78" t="s">
        <v>101</v>
      </c>
      <c r="D117" s="78"/>
      <c r="E117" s="78"/>
      <c r="F117" s="78"/>
      <c r="G117" s="78"/>
      <c r="H117" s="36"/>
    </row>
    <row r="118" spans="2:9" ht="15" customHeight="1" x14ac:dyDescent="0.15">
      <c r="B118" s="35"/>
      <c r="C118" s="78" t="s">
        <v>128</v>
      </c>
      <c r="E118" s="77"/>
      <c r="F118" s="77"/>
      <c r="G118" s="77"/>
      <c r="H118" s="38"/>
      <c r="I118" s="77"/>
    </row>
    <row r="119" spans="2:9" ht="15" customHeight="1" x14ac:dyDescent="0.15">
      <c r="B119" s="35"/>
      <c r="C119" s="78" t="s">
        <v>5</v>
      </c>
      <c r="E119" s="77"/>
      <c r="F119" s="77"/>
      <c r="G119" s="77"/>
      <c r="H119" s="38"/>
      <c r="I119" s="77"/>
    </row>
    <row r="120" spans="2:9" ht="15" customHeight="1" x14ac:dyDescent="0.15">
      <c r="B120" s="35"/>
      <c r="C120" s="206" t="s">
        <v>129</v>
      </c>
      <c r="D120" s="206"/>
      <c r="E120" s="77"/>
      <c r="F120" s="77"/>
      <c r="G120" s="77"/>
      <c r="H120" s="38"/>
      <c r="I120" s="77"/>
    </row>
    <row r="121" spans="2:9" ht="15" customHeight="1" x14ac:dyDescent="0.15">
      <c r="B121" s="35"/>
      <c r="C121" s="341" t="s">
        <v>130</v>
      </c>
      <c r="D121" s="342"/>
      <c r="E121" s="77"/>
      <c r="F121" s="77"/>
      <c r="G121" s="77"/>
      <c r="H121" s="38"/>
      <c r="I121" s="77"/>
    </row>
    <row r="122" spans="2:9" ht="15" customHeight="1" x14ac:dyDescent="0.15">
      <c r="B122" s="35"/>
      <c r="C122" s="276" t="s">
        <v>142</v>
      </c>
      <c r="D122" s="276"/>
      <c r="E122" s="187"/>
      <c r="F122" s="187"/>
      <c r="G122" s="187"/>
      <c r="H122" s="38"/>
      <c r="I122" s="187"/>
    </row>
    <row r="123" spans="2:9" ht="15" customHeight="1" x14ac:dyDescent="0.15">
      <c r="B123" s="35"/>
      <c r="C123" s="276" t="s">
        <v>151</v>
      </c>
      <c r="D123" s="276"/>
      <c r="E123" s="77"/>
      <c r="F123" s="77"/>
      <c r="G123" s="77"/>
      <c r="H123" s="38"/>
      <c r="I123" s="77"/>
    </row>
    <row r="124" spans="2:9" ht="15.75" customHeight="1" thickBot="1" x14ac:dyDescent="0.2">
      <c r="B124" s="39"/>
      <c r="C124" s="229"/>
      <c r="D124" s="229"/>
      <c r="E124" s="79"/>
      <c r="F124" s="79"/>
      <c r="G124" s="79"/>
      <c r="H124" s="40"/>
      <c r="I124" s="77"/>
    </row>
    <row r="125" spans="2:9" ht="15.75" hidden="1" customHeight="1" outlineLevel="1" x14ac:dyDescent="0.15">
      <c r="B125" s="35"/>
      <c r="C125" s="77"/>
      <c r="D125" s="77"/>
      <c r="E125" s="77"/>
      <c r="F125" s="77"/>
      <c r="G125" s="77"/>
      <c r="H125" s="38"/>
      <c r="I125" s="77"/>
    </row>
    <row r="126" spans="2:9" ht="13.5" hidden="1" customHeight="1" outlineLevel="1" x14ac:dyDescent="0.15">
      <c r="B126" s="35"/>
      <c r="C126" s="78" t="s">
        <v>4</v>
      </c>
      <c r="D126" s="77"/>
      <c r="E126" s="78"/>
      <c r="F126" s="78"/>
      <c r="G126" s="78"/>
      <c r="H126" s="36"/>
      <c r="I126" s="78"/>
    </row>
    <row r="127" spans="2:9" ht="14.25" hidden="1" outlineLevel="1" thickBot="1" x14ac:dyDescent="0.2">
      <c r="B127" s="39"/>
      <c r="C127" s="41"/>
      <c r="D127" s="41"/>
      <c r="E127" s="41"/>
      <c r="F127" s="41"/>
      <c r="G127" s="41"/>
      <c r="H127" s="42"/>
    </row>
    <row r="128" spans="2:9" ht="8.25" customHeight="1" collapsed="1" thickBot="1" x14ac:dyDescent="0.2">
      <c r="H128" s="33"/>
    </row>
    <row r="129" spans="2:21" ht="26.25" customHeight="1" x14ac:dyDescent="0.15">
      <c r="B129" s="221" t="s">
        <v>65</v>
      </c>
      <c r="C129" s="224" t="s">
        <v>66</v>
      </c>
      <c r="D129" s="227" t="s">
        <v>67</v>
      </c>
      <c r="E129" s="228"/>
      <c r="F129" s="160">
        <v>15</v>
      </c>
      <c r="G129" s="371"/>
      <c r="H129" s="354">
        <v>15</v>
      </c>
    </row>
    <row r="130" spans="2:21" ht="26.25" customHeight="1" x14ac:dyDescent="0.15">
      <c r="B130" s="222"/>
      <c r="C130" s="225"/>
      <c r="D130" s="264" t="s">
        <v>68</v>
      </c>
      <c r="E130" s="265"/>
      <c r="F130" s="161">
        <v>5</v>
      </c>
      <c r="G130" s="351"/>
      <c r="H130" s="210"/>
    </row>
    <row r="131" spans="2:21" ht="26.25" customHeight="1" x14ac:dyDescent="0.15">
      <c r="B131" s="222"/>
      <c r="C131" s="226"/>
      <c r="D131" s="266" t="s">
        <v>69</v>
      </c>
      <c r="E131" s="267"/>
      <c r="F131" s="162">
        <v>0</v>
      </c>
      <c r="G131" s="372"/>
      <c r="H131" s="210"/>
    </row>
    <row r="132" spans="2:21" ht="33" customHeight="1" x14ac:dyDescent="0.15">
      <c r="B132" s="222"/>
      <c r="C132" s="225" t="s">
        <v>70</v>
      </c>
      <c r="D132" s="269" t="s">
        <v>71</v>
      </c>
      <c r="E132" s="270"/>
      <c r="F132" s="163">
        <v>15</v>
      </c>
      <c r="G132" s="350"/>
      <c r="H132" s="210">
        <v>15</v>
      </c>
    </row>
    <row r="133" spans="2:21" ht="33" customHeight="1" x14ac:dyDescent="0.15">
      <c r="B133" s="222"/>
      <c r="C133" s="225"/>
      <c r="D133" s="264" t="s">
        <v>72</v>
      </c>
      <c r="E133" s="265"/>
      <c r="F133" s="161">
        <v>5</v>
      </c>
      <c r="G133" s="351"/>
      <c r="H133" s="210"/>
    </row>
    <row r="134" spans="2:21" ht="26.25" customHeight="1" thickBot="1" x14ac:dyDescent="0.2">
      <c r="B134" s="222"/>
      <c r="C134" s="268"/>
      <c r="D134" s="348" t="s">
        <v>69</v>
      </c>
      <c r="E134" s="349"/>
      <c r="F134" s="164">
        <v>0</v>
      </c>
      <c r="G134" s="352"/>
      <c r="H134" s="211"/>
    </row>
    <row r="135" spans="2:21" ht="26.25" customHeight="1" thickBot="1" x14ac:dyDescent="0.2">
      <c r="B135" s="223"/>
      <c r="C135" s="53" t="s">
        <v>73</v>
      </c>
      <c r="D135" s="54"/>
      <c r="E135" s="55"/>
      <c r="F135" s="54"/>
      <c r="G135" s="56"/>
      <c r="H135" s="173">
        <v>30</v>
      </c>
    </row>
    <row r="136" spans="2:21" ht="26.25" customHeight="1" thickBot="1" x14ac:dyDescent="0.2">
      <c r="B136" s="204" t="s">
        <v>74</v>
      </c>
      <c r="C136" s="205"/>
      <c r="D136" s="57"/>
      <c r="E136" s="57"/>
      <c r="F136" s="57"/>
      <c r="G136" s="71"/>
      <c r="H136" s="172">
        <v>30</v>
      </c>
    </row>
    <row r="137" spans="2:21" ht="33" customHeight="1" x14ac:dyDescent="0.15">
      <c r="C137" s="206"/>
      <c r="D137" s="206"/>
      <c r="J137" s="69"/>
      <c r="N137" s="307"/>
      <c r="O137" s="308"/>
      <c r="P137" s="308"/>
      <c r="Q137" s="308"/>
      <c r="R137" s="308"/>
      <c r="S137" s="309"/>
    </row>
    <row r="138" spans="2:21" ht="18.75" customHeight="1" x14ac:dyDescent="0.15">
      <c r="C138" s="77"/>
      <c r="D138" s="77"/>
      <c r="J138" s="69"/>
      <c r="N138" s="85"/>
      <c r="O138" s="84"/>
      <c r="P138" s="84"/>
      <c r="Q138" s="84"/>
      <c r="R138" s="306"/>
      <c r="S138" s="306"/>
    </row>
    <row r="139" spans="2:21" ht="15" customHeight="1" x14ac:dyDescent="0.15">
      <c r="C139" s="206"/>
      <c r="D139" s="207"/>
      <c r="E139" s="207"/>
      <c r="F139" s="207"/>
      <c r="G139" s="78"/>
      <c r="H139" s="78"/>
      <c r="J139" s="76" t="s">
        <v>3</v>
      </c>
      <c r="K139" s="76" t="s">
        <v>2</v>
      </c>
      <c r="L139" s="43" t="s">
        <v>1</v>
      </c>
      <c r="N139" s="208"/>
      <c r="O139" s="209"/>
      <c r="P139" s="209"/>
      <c r="Q139" s="209"/>
      <c r="R139" s="76"/>
      <c r="S139" s="76"/>
    </row>
    <row r="140" spans="2:21" ht="15" customHeight="1" x14ac:dyDescent="0.15">
      <c r="J140" s="76" t="s">
        <v>58</v>
      </c>
      <c r="K140" s="75">
        <f>F17</f>
        <v>3</v>
      </c>
      <c r="L140" s="75">
        <f>+F88</f>
        <v>3</v>
      </c>
      <c r="N140" s="203"/>
      <c r="O140" s="203"/>
      <c r="P140" s="203"/>
      <c r="Q140" s="203"/>
      <c r="R140" s="75"/>
      <c r="S140" s="75"/>
      <c r="U140" s="75"/>
    </row>
    <row r="141" spans="2:21" ht="15" customHeight="1" x14ac:dyDescent="0.15">
      <c r="J141" s="44">
        <v>82</v>
      </c>
      <c r="K141" s="75">
        <f>ROUND(K140*(J141-73)/10,2)</f>
        <v>2.7</v>
      </c>
      <c r="L141" s="75">
        <f>ROUND(L140*(J141-73)/10,2)</f>
        <v>2.7</v>
      </c>
      <c r="N141" s="203"/>
      <c r="O141" s="203"/>
      <c r="P141" s="203"/>
      <c r="Q141" s="203"/>
      <c r="R141" s="75"/>
      <c r="S141" s="75"/>
      <c r="U141" s="75"/>
    </row>
    <row r="142" spans="2:21" ht="15" customHeight="1" x14ac:dyDescent="0.15">
      <c r="C142" s="45"/>
      <c r="J142" s="44">
        <v>81</v>
      </c>
      <c r="K142" s="75">
        <f>ROUND(K140*(J142-73)/10,2)</f>
        <v>2.4</v>
      </c>
      <c r="L142" s="75">
        <f>ROUND(L140*(J142-73)/10,2)</f>
        <v>2.4</v>
      </c>
      <c r="N142" s="203"/>
      <c r="O142" s="203"/>
      <c r="P142" s="203"/>
      <c r="Q142" s="203"/>
      <c r="R142" s="75"/>
      <c r="S142" s="75"/>
      <c r="U142" s="75"/>
    </row>
    <row r="143" spans="2:21" ht="15" customHeight="1" x14ac:dyDescent="0.15">
      <c r="J143" s="44">
        <v>80</v>
      </c>
      <c r="K143" s="75">
        <f>ROUND(K140*(J143-73)/10,2)</f>
        <v>2.1</v>
      </c>
      <c r="L143" s="75">
        <f>ROUND(L140*(J143-73)/10,2)</f>
        <v>2.1</v>
      </c>
      <c r="N143" s="203"/>
      <c r="O143" s="203"/>
      <c r="P143" s="203"/>
      <c r="Q143" s="203"/>
      <c r="R143" s="75"/>
      <c r="S143" s="75"/>
      <c r="U143" s="75"/>
    </row>
    <row r="144" spans="2:21" ht="15" customHeight="1" x14ac:dyDescent="0.15">
      <c r="J144" s="44">
        <v>79</v>
      </c>
      <c r="K144" s="75">
        <f>ROUND(K140*(J144-73)/10,2)</f>
        <v>1.8</v>
      </c>
      <c r="L144" s="75">
        <f>ROUND(L140*(J144-73)/10,2)</f>
        <v>1.8</v>
      </c>
      <c r="N144" s="203"/>
      <c r="O144" s="203"/>
      <c r="P144" s="203"/>
      <c r="Q144" s="203"/>
      <c r="R144" s="75"/>
      <c r="S144" s="75"/>
      <c r="U144" s="75"/>
    </row>
    <row r="145" spans="10:21" ht="15" customHeight="1" x14ac:dyDescent="0.15">
      <c r="J145" s="44">
        <v>78</v>
      </c>
      <c r="K145" s="75">
        <f>ROUND(K140*(J145-73)/10,2)</f>
        <v>1.5</v>
      </c>
      <c r="L145" s="75">
        <f>ROUND(L140*(J145-73)/10,2)</f>
        <v>1.5</v>
      </c>
      <c r="N145" s="203"/>
      <c r="O145" s="203"/>
      <c r="P145" s="203"/>
      <c r="Q145" s="203"/>
      <c r="R145" s="75"/>
      <c r="S145" s="75"/>
      <c r="U145" s="75"/>
    </row>
    <row r="146" spans="10:21" ht="15" customHeight="1" x14ac:dyDescent="0.15">
      <c r="J146" s="44">
        <v>77</v>
      </c>
      <c r="K146" s="75">
        <f>ROUND(K140*(J146-73)/10,2)</f>
        <v>1.2</v>
      </c>
      <c r="L146" s="75">
        <f>ROUND(L140*(J146-73)/10,2)</f>
        <v>1.2</v>
      </c>
      <c r="N146" s="203"/>
      <c r="O146" s="203"/>
      <c r="P146" s="203"/>
      <c r="Q146" s="203"/>
      <c r="R146" s="75"/>
      <c r="S146" s="75"/>
      <c r="U146" s="75"/>
    </row>
    <row r="147" spans="10:21" ht="15" customHeight="1" x14ac:dyDescent="0.15">
      <c r="J147" s="44">
        <v>76</v>
      </c>
      <c r="K147" s="75">
        <f>ROUND(K140*(J147-73)/10,2)</f>
        <v>0.9</v>
      </c>
      <c r="L147" s="75">
        <f>ROUND(L140*(J147-73)/10,2)</f>
        <v>0.9</v>
      </c>
      <c r="N147" s="203"/>
      <c r="O147" s="203"/>
      <c r="P147" s="203"/>
      <c r="Q147" s="203"/>
      <c r="R147" s="75"/>
      <c r="S147" s="75"/>
      <c r="U147" s="75"/>
    </row>
    <row r="148" spans="10:21" ht="15" customHeight="1" x14ac:dyDescent="0.15">
      <c r="J148" s="44">
        <v>75</v>
      </c>
      <c r="K148" s="75">
        <f>ROUND(K140*(J148-73)/10,2)</f>
        <v>0.6</v>
      </c>
      <c r="L148" s="75">
        <f>ROUND(L140*(J148-73)/10,2)</f>
        <v>0.6</v>
      </c>
      <c r="N148" s="203"/>
      <c r="O148" s="203"/>
      <c r="P148" s="203"/>
      <c r="Q148" s="203"/>
      <c r="R148" s="75"/>
      <c r="S148" s="75"/>
      <c r="U148" s="75"/>
    </row>
    <row r="149" spans="10:21" ht="15" customHeight="1" x14ac:dyDescent="0.15">
      <c r="J149" s="44">
        <v>74</v>
      </c>
      <c r="K149" s="75">
        <f>ROUND(K140*(J149-73)/10,2)</f>
        <v>0.3</v>
      </c>
      <c r="L149" s="75">
        <f>ROUND(L140*(J149-73)/10,2)</f>
        <v>0.3</v>
      </c>
      <c r="N149" s="203"/>
      <c r="O149" s="203"/>
      <c r="P149" s="203"/>
      <c r="Q149" s="203"/>
      <c r="R149" s="75"/>
      <c r="S149" s="75"/>
      <c r="U149" s="75"/>
    </row>
    <row r="150" spans="10:21" ht="15" customHeight="1" x14ac:dyDescent="0.15">
      <c r="J150" s="76" t="s">
        <v>59</v>
      </c>
      <c r="K150" s="75">
        <f>+C19</f>
        <v>0</v>
      </c>
      <c r="L150" s="75">
        <f>+C90</f>
        <v>0</v>
      </c>
      <c r="N150" s="203"/>
      <c r="O150" s="203"/>
      <c r="P150" s="203"/>
      <c r="Q150" s="203"/>
      <c r="R150" s="75"/>
      <c r="S150" s="75"/>
      <c r="U150" s="75"/>
    </row>
    <row r="151" spans="10:21" ht="41.25" customHeight="1" x14ac:dyDescent="0.15">
      <c r="J151" s="353" t="s">
        <v>0</v>
      </c>
      <c r="K151" s="353"/>
      <c r="L151" s="353"/>
    </row>
    <row r="152" spans="10:21" ht="37.5" customHeight="1" x14ac:dyDescent="0.15">
      <c r="N152" s="310"/>
      <c r="O152" s="311"/>
      <c r="P152" s="311"/>
      <c r="Q152" s="311"/>
      <c r="R152" s="312"/>
      <c r="S152" s="86"/>
    </row>
    <row r="153" spans="10:21" x14ac:dyDescent="0.15">
      <c r="N153" s="208"/>
      <c r="O153" s="209"/>
      <c r="P153" s="209"/>
      <c r="Q153" s="313"/>
      <c r="R153" s="76"/>
      <c r="S153" s="8"/>
    </row>
    <row r="154" spans="10:21" x14ac:dyDescent="0.15">
      <c r="N154" s="203"/>
      <c r="O154" s="203"/>
      <c r="P154" s="203"/>
      <c r="Q154" s="203"/>
      <c r="R154" s="75"/>
      <c r="S154" s="87"/>
    </row>
    <row r="155" spans="10:21" x14ac:dyDescent="0.15">
      <c r="N155" s="203"/>
      <c r="O155" s="203"/>
      <c r="P155" s="203"/>
      <c r="Q155" s="203"/>
      <c r="R155" s="75"/>
      <c r="S155" s="87"/>
    </row>
    <row r="156" spans="10:21" x14ac:dyDescent="0.15">
      <c r="N156" s="203"/>
      <c r="O156" s="203"/>
      <c r="P156" s="203"/>
      <c r="Q156" s="203"/>
      <c r="R156" s="75"/>
      <c r="S156" s="87"/>
    </row>
    <row r="157" spans="10:21" x14ac:dyDescent="0.15">
      <c r="N157" s="203"/>
      <c r="O157" s="203"/>
      <c r="P157" s="203"/>
      <c r="Q157" s="203"/>
      <c r="R157" s="75"/>
      <c r="S157" s="87"/>
    </row>
    <row r="158" spans="10:21" x14ac:dyDescent="0.15">
      <c r="N158" s="203"/>
      <c r="O158" s="203"/>
      <c r="P158" s="203"/>
      <c r="Q158" s="203"/>
      <c r="R158" s="75"/>
      <c r="S158" s="87"/>
    </row>
    <row r="159" spans="10:21" x14ac:dyDescent="0.15">
      <c r="N159" s="203"/>
      <c r="O159" s="203"/>
      <c r="P159" s="203"/>
      <c r="Q159" s="203"/>
      <c r="R159" s="75"/>
      <c r="S159" s="87"/>
    </row>
    <row r="160" spans="10:21" x14ac:dyDescent="0.15">
      <c r="N160" s="203"/>
      <c r="O160" s="203"/>
      <c r="P160" s="203"/>
      <c r="Q160" s="203"/>
      <c r="R160" s="75"/>
      <c r="S160" s="87"/>
    </row>
    <row r="161" spans="14:19" x14ac:dyDescent="0.15">
      <c r="N161" s="203"/>
      <c r="O161" s="203"/>
      <c r="P161" s="203"/>
      <c r="Q161" s="203"/>
      <c r="R161" s="75"/>
      <c r="S161" s="87"/>
    </row>
    <row r="162" spans="14:19" x14ac:dyDescent="0.15">
      <c r="N162" s="203"/>
      <c r="O162" s="203"/>
      <c r="P162" s="203"/>
      <c r="Q162" s="203"/>
      <c r="R162" s="75"/>
      <c r="S162" s="87"/>
    </row>
    <row r="163" spans="14:19" x14ac:dyDescent="0.15">
      <c r="N163" s="203"/>
      <c r="O163" s="203"/>
      <c r="P163" s="203"/>
      <c r="Q163" s="203"/>
      <c r="R163" s="75"/>
      <c r="S163" s="87"/>
    </row>
    <row r="164" spans="14:19" x14ac:dyDescent="0.15">
      <c r="N164" s="203"/>
      <c r="O164" s="203"/>
      <c r="P164" s="203"/>
      <c r="Q164" s="203"/>
      <c r="R164" s="75"/>
      <c r="S164" s="87"/>
    </row>
  </sheetData>
  <mergeCells count="154">
    <mergeCell ref="C20:C21"/>
    <mergeCell ref="D20:D21"/>
    <mergeCell ref="G20:G21"/>
    <mergeCell ref="H20:H21"/>
    <mergeCell ref="C22:C23"/>
    <mergeCell ref="D22:D23"/>
    <mergeCell ref="G22:G23"/>
    <mergeCell ref="H22:H23"/>
    <mergeCell ref="N147:Q147"/>
    <mergeCell ref="G41:G42"/>
    <mergeCell ref="D43:D44"/>
    <mergeCell ref="G43:G44"/>
    <mergeCell ref="G48:G49"/>
    <mergeCell ref="E59:E62"/>
    <mergeCell ref="F59:F62"/>
    <mergeCell ref="G55:G57"/>
    <mergeCell ref="D70:D72"/>
    <mergeCell ref="D58:D63"/>
    <mergeCell ref="G58:G63"/>
    <mergeCell ref="D50:D51"/>
    <mergeCell ref="G129:G131"/>
    <mergeCell ref="H58:H63"/>
    <mergeCell ref="H64:H69"/>
    <mergeCell ref="E65:E68"/>
    <mergeCell ref="N148:Q148"/>
    <mergeCell ref="H83:H87"/>
    <mergeCell ref="G33:G34"/>
    <mergeCell ref="D35:D36"/>
    <mergeCell ref="G35:G36"/>
    <mergeCell ref="N163:Q163"/>
    <mergeCell ref="N164:Q164"/>
    <mergeCell ref="N156:Q156"/>
    <mergeCell ref="N157:Q157"/>
    <mergeCell ref="N158:Q158"/>
    <mergeCell ref="N159:Q159"/>
    <mergeCell ref="N155:Q155"/>
    <mergeCell ref="D133:E133"/>
    <mergeCell ref="D134:E134"/>
    <mergeCell ref="G132:G134"/>
    <mergeCell ref="N160:Q160"/>
    <mergeCell ref="N161:Q161"/>
    <mergeCell ref="N162:Q162"/>
    <mergeCell ref="N150:Q150"/>
    <mergeCell ref="J151:L151"/>
    <mergeCell ref="N145:Q145"/>
    <mergeCell ref="N146:Q146"/>
    <mergeCell ref="H129:H131"/>
    <mergeCell ref="D41:D42"/>
    <mergeCell ref="D77:D79"/>
    <mergeCell ref="D73:D75"/>
    <mergeCell ref="C80:C82"/>
    <mergeCell ref="G91:G93"/>
    <mergeCell ref="C91:C93"/>
    <mergeCell ref="C121:D121"/>
    <mergeCell ref="C88:C90"/>
    <mergeCell ref="D88:D90"/>
    <mergeCell ref="C120:D120"/>
    <mergeCell ref="G83:G87"/>
    <mergeCell ref="B5:B11"/>
    <mergeCell ref="R138:S138"/>
    <mergeCell ref="N137:S137"/>
    <mergeCell ref="N152:R152"/>
    <mergeCell ref="N153:Q153"/>
    <mergeCell ref="N154:Q154"/>
    <mergeCell ref="D27:D28"/>
    <mergeCell ref="G27:G28"/>
    <mergeCell ref="H27:H28"/>
    <mergeCell ref="G52:G54"/>
    <mergeCell ref="H52:H54"/>
    <mergeCell ref="H91:H93"/>
    <mergeCell ref="D94:D96"/>
    <mergeCell ref="G94:G96"/>
    <mergeCell ref="H94:H96"/>
    <mergeCell ref="H80:H82"/>
    <mergeCell ref="H55:H57"/>
    <mergeCell ref="D64:D69"/>
    <mergeCell ref="H50:H51"/>
    <mergeCell ref="C111:D111"/>
    <mergeCell ref="H29:H44"/>
    <mergeCell ref="H48:H49"/>
    <mergeCell ref="G37:G38"/>
    <mergeCell ref="N149:Q149"/>
    <mergeCell ref="B3:C3"/>
    <mergeCell ref="F3:H3"/>
    <mergeCell ref="B4:C4"/>
    <mergeCell ref="C24:C26"/>
    <mergeCell ref="D24:D26"/>
    <mergeCell ref="G24:G26"/>
    <mergeCell ref="H24:H26"/>
    <mergeCell ref="B12:B47"/>
    <mergeCell ref="C12:C16"/>
    <mergeCell ref="D12:D16"/>
    <mergeCell ref="E12:E16"/>
    <mergeCell ref="G12:G16"/>
    <mergeCell ref="H12:H16"/>
    <mergeCell ref="C17:C19"/>
    <mergeCell ref="D29:D30"/>
    <mergeCell ref="G29:G30"/>
    <mergeCell ref="D31:D32"/>
    <mergeCell ref="G31:G32"/>
    <mergeCell ref="C29:C32"/>
    <mergeCell ref="D17:D19"/>
    <mergeCell ref="C27:C28"/>
    <mergeCell ref="G17:G19"/>
    <mergeCell ref="H17:H19"/>
    <mergeCell ref="C5:D11"/>
    <mergeCell ref="G5:G11"/>
    <mergeCell ref="H5:H11"/>
    <mergeCell ref="D55:D57"/>
    <mergeCell ref="N141:Q141"/>
    <mergeCell ref="N142:Q142"/>
    <mergeCell ref="N143:Q143"/>
    <mergeCell ref="G39:G40"/>
    <mergeCell ref="G64:G69"/>
    <mergeCell ref="C52:C57"/>
    <mergeCell ref="C70:C75"/>
    <mergeCell ref="C58:C69"/>
    <mergeCell ref="C48:C51"/>
    <mergeCell ref="D48:D49"/>
    <mergeCell ref="B101:C101"/>
    <mergeCell ref="D130:E130"/>
    <mergeCell ref="D131:E131"/>
    <mergeCell ref="C132:C134"/>
    <mergeCell ref="D132:E132"/>
    <mergeCell ref="G88:G90"/>
    <mergeCell ref="D91:D93"/>
    <mergeCell ref="B77:B99"/>
    <mergeCell ref="C123:D123"/>
    <mergeCell ref="C122:D122"/>
    <mergeCell ref="D37:D38"/>
    <mergeCell ref="D39:D40"/>
    <mergeCell ref="G77:G79"/>
    <mergeCell ref="D52:D54"/>
    <mergeCell ref="D80:D82"/>
    <mergeCell ref="G80:G82"/>
    <mergeCell ref="N144:Q144"/>
    <mergeCell ref="B136:C136"/>
    <mergeCell ref="C137:D137"/>
    <mergeCell ref="C139:F139"/>
    <mergeCell ref="N139:Q139"/>
    <mergeCell ref="N140:Q140"/>
    <mergeCell ref="H132:H134"/>
    <mergeCell ref="C94:C96"/>
    <mergeCell ref="H77:H79"/>
    <mergeCell ref="C77:C79"/>
    <mergeCell ref="B129:B135"/>
    <mergeCell ref="C129:C131"/>
    <mergeCell ref="D129:E129"/>
    <mergeCell ref="C124:D124"/>
    <mergeCell ref="C83:C87"/>
    <mergeCell ref="D83:D87"/>
    <mergeCell ref="E83:E87"/>
    <mergeCell ref="H88:H90"/>
    <mergeCell ref="F65:F68"/>
  </mergeCells>
  <phoneticPr fontId="7"/>
  <dataValidations count="12">
    <dataValidation allowBlank="1" showInputMessage="1" showErrorMessage="1" promptTitle="選択項目" sqref="D97:E99 D45:E47 D55 E63:E65 D76:E76 E49:E59 E69:E75 D48 D50 D52" xr:uid="{00000000-0002-0000-0000-000000000000}"/>
    <dataValidation type="list" allowBlank="1" showInputMessage="1" showErrorMessage="1" promptTitle="選択項目" sqref="E48" xr:uid="{00000000-0002-0000-0000-000001000000}">
      <formula1>$J$135:$J$136</formula1>
    </dataValidation>
    <dataValidation type="list" allowBlank="1" showInputMessage="1" showErrorMessage="1" sqref="G12:G16" xr:uid="{7CDBDB83-485D-4AF2-B74A-02312457829D}">
      <formula1>$F$12:$F$16</formula1>
    </dataValidation>
    <dataValidation type="list" allowBlank="1" showInputMessage="1" showErrorMessage="1" sqref="G24:G26" xr:uid="{4247D6AA-BD37-43E4-8ADB-4D2BA05E294B}">
      <formula1>$F$24:$F$26</formula1>
    </dataValidation>
    <dataValidation type="list" allowBlank="1" showInputMessage="1" showErrorMessage="1" sqref="G29:G30" xr:uid="{8E0BD869-AEEB-4907-8005-96D7D661DEDC}">
      <formula1>$F$29:$F$30</formula1>
    </dataValidation>
    <dataValidation type="list" allowBlank="1" showInputMessage="1" showErrorMessage="1" sqref="G31:G32" xr:uid="{8BD5DBD3-DA1A-4929-874E-B896570F2EE0}">
      <formula1>$F$31:$F$32</formula1>
    </dataValidation>
    <dataValidation type="list" allowBlank="1" showInputMessage="1" showErrorMessage="1" sqref="G41:G42" xr:uid="{C11F8880-C0F4-4B2E-8315-F4354E2617C0}">
      <formula1>$F$41:$F$42</formula1>
    </dataValidation>
    <dataValidation type="list" allowBlank="1" showInputMessage="1" showErrorMessage="1" sqref="G77:G79" xr:uid="{89538B20-E855-4938-A665-6D3A1C91DFEF}">
      <formula1>$F$77:$F$79</formula1>
    </dataValidation>
    <dataValidation type="list" allowBlank="1" showInputMessage="1" showErrorMessage="1" sqref="G80:G82" xr:uid="{ED737966-BB79-4A9B-9879-BD3E5DF01DE4}">
      <formula1>$F$80:$F$82</formula1>
    </dataValidation>
    <dataValidation type="list" allowBlank="1" showInputMessage="1" showErrorMessage="1" sqref="G83:G87" xr:uid="{15112AB4-4F63-43A7-9B9D-0F61B8D11F80}">
      <formula1>$F$83:$F$87</formula1>
    </dataValidation>
    <dataValidation type="list" allowBlank="1" showInputMessage="1" showErrorMessage="1" sqref="G91:G93" xr:uid="{9D78E530-B5BB-43FB-8B10-6922B84E735D}">
      <formula1>$F$91:$F$93</formula1>
    </dataValidation>
    <dataValidation type="list" allowBlank="1" showInputMessage="1" showErrorMessage="1" sqref="G88:G90" xr:uid="{753437DE-3328-4190-B770-A30E39E5DA3D}">
      <formula1>$L$140:$L$150</formula1>
    </dataValidation>
  </dataValidations>
  <printOptions horizontalCentered="1" verticalCentered="1"/>
  <pageMargins left="0.39370078740157483" right="0" top="0.39370078740157483" bottom="0.39370078740157483" header="0.39370078740157483" footer="0.19685039370078741"/>
  <pageSetup paperSize="8" scale="58" orientation="portrait" cellComments="asDisplayed"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ＪＶ（県外＋県内２）（基本型Ⅱ）</vt:lpstr>
      <vt:lpstr>'ＪＶ（県外＋県内２）（基本型Ⅱ）'!Print_Area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m1999</cp:lastModifiedBy>
  <cp:lastPrinted>2026-10-13T23:50:24Z</cp:lastPrinted>
  <dcterms:created xsi:type="dcterms:W3CDTF">2015-05-20T10:27:39Z</dcterms:created>
  <dcterms:modified xsi:type="dcterms:W3CDTF">2026-10-13T23:50:30Z</dcterms:modified>
</cp:coreProperties>
</file>